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Overview" sheetId="1" state="visible" r:id="rId1"/>
    <sheet xmlns:r="http://schemas.openxmlformats.org/officeDocument/2006/relationships" name="Project Plan" sheetId="2" state="visible" r:id="rId2"/>
    <sheet xmlns:r="http://schemas.openxmlformats.org/officeDocument/2006/relationships" name="Risk Register" sheetId="3" state="visible" r:id="rId3"/>
    <sheet xmlns:r="http://schemas.openxmlformats.org/officeDocument/2006/relationships" name="Validation" sheetId="4" state="visible" r:id="rId4"/>
    <sheet xmlns:r="http://schemas.openxmlformats.org/officeDocument/2006/relationships" name="Redirects" sheetId="5" state="visible" r:id="rId5"/>
    <sheet xmlns:r="http://schemas.openxmlformats.org/officeDocument/2006/relationships" name="Decisions &amp; Sign-off" sheetId="6" state="visible" r:id="rId6"/>
    <sheet xmlns:r="http://schemas.openxmlformats.org/officeDocument/2006/relationships" name="_Lists" sheetId="7" state="hidden" r:id="rId7"/>
  </sheets>
  <definedNames>
    <definedName name="TaskStatusList">'_Lists'!$A$2:$A$7</definedName>
    <definedName name="YesNoTbdList">'_Lists'!$B$2:$B$4</definedName>
    <definedName name="YesNoList">'_Lists'!$C$2:$C$3</definedName>
    <definedName name="ServiceTypeList">'_Lists'!$D$2:$D$4</definedName>
    <definedName name="ProjectStatusList">'_Lists'!$E$2:$E$12</definedName>
    <definedName name="WorkstreamList">'_Lists'!$F$2:$F$13</definedName>
    <definedName name="RiskStatusList">'_Lists'!$G$2:$G$6</definedName>
    <definedName name="RiskResponseList">'_Lists'!$H$2:$H$6</definedName>
    <definedName name="BusinessImpactList">'_Lists'!$I$2:$I$10</definedName>
    <definedName name="ValidationActivityList">'_Lists'!$J$2:$J$8</definedName>
    <definedName name="DataAreaList">'_Lists'!$K$2:$K$16</definedName>
    <definedName name="ValidationResultList">'_Lists'!$L$2:$L$6</definedName>
    <definedName name="IssueSeverityList">'_Lists'!$M$2:$M$6</definedName>
    <definedName name="IssueClassificationList">'_Lists'!$N$2:$N$12</definedName>
    <definedName name="RetestResultList">'_Lists'!$O$2:$O$5</definedName>
    <definedName name="RedirectPriorityList">'_Lists'!$P$2:$P$5</definedName>
    <definedName name="RedirectMethodList">'_Lists'!$Q$2:$Q$6</definedName>
    <definedName name="EnvironmentList">'_Lists'!$R$2:$R$5</definedName>
    <definedName name="RedirectTestResultList">'_Lists'!$S$2:$S$5</definedName>
    <definedName name="ChainLoopList">'_Lists'!$T$2:$T$6</definedName>
    <definedName name="DecisionTypeList">'_Lists'!$U$2:$U$13</definedName>
    <definedName name="DecisionOutcomeList">'_Lists'!$V$2:$V$7</definedName>
    <definedName name="LaunchBlockingList">'_Lists'!$W$2:$W$3</definedName>
    <definedName name="ProjectName">'Project Overview'!$B$10</definedName>
    <definedName name="MigrationPath">'Project Overview'!$B$12</definedName>
    <definedName name="ServiceType">'Project Overview'!$B$13</definedName>
    <definedName name="AsOfDate">'Project Overview'!$B$22</definedName>
    <definedName name="_xlnm._FilterDatabase" localSheetId="1" hidden="1">'Project Plan'!$A$5:$P$75</definedName>
    <definedName name="_xlnm._FilterDatabase" localSheetId="2" hidden="1">'Risk Register'!$A$5:$U$65</definedName>
    <definedName name="_xlnm._FilterDatabase" localSheetId="3" hidden="1">'Validation'!$A$5:$V$85</definedName>
    <definedName name="_xlnm._FilterDatabase" localSheetId="4" hidden="1">'Redirects'!$A$5:$T$75</definedName>
    <definedName name="_xlnm._FilterDatabase" localSheetId="5" hidden="1">'Decisions &amp; Sign-off'!$A$5:$O$65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15">
    <font>
      <name val="Calibri"/>
      <family val="2"/>
      <color theme="1"/>
      <sz val="11"/>
      <scheme val="minor"/>
    </font>
    <font>
      <b val="1"/>
      <color rgb="00FFFFFF"/>
      <sz val="16"/>
    </font>
    <font>
      <color rgb="00666666"/>
      <sz val="10"/>
    </font>
    <font>
      <color rgb="00666666"/>
      <sz val="10.5"/>
    </font>
    <font>
      <b val="1"/>
      <color rgb="00FFFFFF"/>
      <u val="single"/>
    </font>
    <font>
      <b val="1"/>
      <color rgb="00FFFFFF"/>
      <sz val="10.5"/>
    </font>
    <font>
      <b val="1"/>
      <color rgb="00666666"/>
      <sz val="9.5"/>
    </font>
    <font>
      <color rgb="000000FF"/>
      <sz val="10"/>
    </font>
    <font>
      <color rgb="00008000"/>
      <sz val="10"/>
    </font>
    <font>
      <b val="1"/>
      <color rgb="00FFFFFF"/>
      <sz val="9.5"/>
    </font>
    <font>
      <b val="1"/>
      <color rgb="00008000"/>
      <sz val="14"/>
    </font>
    <font>
      <color rgb="00666666"/>
      <sz val="9.5"/>
    </font>
    <font>
      <b val="1"/>
      <color rgb="001F4E78"/>
      <sz val="9.5"/>
      <u val="single"/>
    </font>
    <font>
      <color rgb="000000FF"/>
      <sz val="9.5"/>
    </font>
    <font>
      <color rgb="00008000"/>
      <sz val="9.5"/>
    </font>
  </fonts>
  <fills count="10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DDEBF7"/>
      </patternFill>
    </fill>
    <fill>
      <patternFill patternType="solid">
        <fgColor rgb="00F2F2F2"/>
      </patternFill>
    </fill>
    <fill>
      <patternFill patternType="solid">
        <fgColor rgb="001F4E78"/>
      </patternFill>
    </fill>
    <fill>
      <patternFill patternType="solid">
        <fgColor rgb="000F6B78"/>
      </patternFill>
    </fill>
    <fill>
      <patternFill patternType="solid">
        <fgColor rgb="00FFFFFF"/>
      </patternFill>
    </fill>
    <fill>
      <patternFill patternType="solid">
        <fgColor rgb="00E2F0D9"/>
      </patternFill>
    </fill>
    <fill>
      <patternFill patternType="solid">
        <fgColor rgb="00EAF3F8"/>
      </patternFill>
    </fill>
  </fills>
  <borders count="4">
    <border>
      <left/>
      <right/>
      <top/>
      <bottom/>
      <diagonal/>
    </border>
    <border>
      <left style="thin">
        <color rgb="00D9E1F2"/>
      </left>
      <right style="thin">
        <color rgb="00D9E1F2"/>
      </right>
      <top style="thin">
        <color rgb="00D9E1F2"/>
      </top>
      <bottom style="thin">
        <color rgb="00D9E1F2"/>
      </bottom>
    </border>
    <border>
      <bottom style="thin">
        <color rgb="00D9E1F2"/>
      </bottom>
    </border>
    <border>
      <bottom style="medium">
        <color rgb="001F4E78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4" fillId="5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6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7" fillId="7" borderId="2" applyAlignment="1" pivotButton="0" quotePrefix="0" xfId="0">
      <alignment vertical="center" wrapText="1"/>
    </xf>
    <xf numFmtId="0" fontId="8" fillId="8" borderId="2" applyAlignment="1" pivotButton="0" quotePrefix="0" xfId="0">
      <alignment vertical="center" wrapText="1"/>
    </xf>
    <xf numFmtId="164" fontId="7" fillId="7" borderId="2" applyAlignment="1" pivotButton="0" quotePrefix="0" xfId="0">
      <alignment vertical="center" wrapText="1"/>
    </xf>
    <xf numFmtId="0" fontId="9" fillId="6" borderId="0" applyAlignment="1" pivotButton="0" quotePrefix="0" xfId="0">
      <alignment horizontal="center" vertical="center" wrapText="1"/>
    </xf>
    <xf numFmtId="9" fontId="10" fillId="8" borderId="0" applyAlignment="1" pivotButton="0" quotePrefix="0" xfId="0">
      <alignment horizontal="center" vertical="center" wrapText="1"/>
    </xf>
    <xf numFmtId="0" fontId="10" fillId="8" borderId="0" applyAlignment="1" pivotButton="0" quotePrefix="0" xfId="0">
      <alignment horizontal="center" vertical="center" wrapText="1"/>
    </xf>
    <xf numFmtId="0" fontId="11" fillId="9" borderId="0" applyAlignment="1" pivotButton="0" quotePrefix="0" xfId="0">
      <alignment vertical="center" wrapText="1"/>
    </xf>
    <xf numFmtId="0" fontId="11" fillId="7" borderId="0" applyAlignment="1" pivotButton="0" quotePrefix="0" xfId="0">
      <alignment vertical="center" wrapText="1"/>
    </xf>
    <xf numFmtId="0" fontId="12" fillId="0" borderId="0" pivotButton="0" quotePrefix="0" xfId="0"/>
    <xf numFmtId="0" fontId="9" fillId="5" borderId="3" applyAlignment="1" pivotButton="0" quotePrefix="0" xfId="0">
      <alignment horizontal="center" vertical="center" wrapText="1"/>
    </xf>
    <xf numFmtId="0" fontId="13" fillId="0" borderId="0" applyAlignment="1" pivotButton="0" quotePrefix="0" xfId="0">
      <alignment vertical="top" wrapText="1"/>
    </xf>
    <xf numFmtId="164" fontId="13" fillId="0" borderId="0" applyAlignment="1" pivotButton="0" quotePrefix="0" xfId="0">
      <alignment vertical="top" wrapText="1"/>
    </xf>
    <xf numFmtId="0" fontId="14" fillId="8" borderId="0" applyAlignment="1" pivotButton="0" quotePrefix="0" xfId="0">
      <alignment vertical="top" wrapText="1"/>
    </xf>
  </cellXfs>
  <cellStyles count="1">
    <cellStyle name="Normal" xfId="0" builtinId="0" hidden="0"/>
  </cellStyles>
  <dxfs count="7">
    <dxf>
      <fill>
        <patternFill patternType="solid">
          <fgColor rgb="00F4CCCC"/>
        </patternFill>
      </fill>
    </dxf>
    <dxf>
      <fill>
        <patternFill patternType="solid">
          <fgColor rgb="00E2F0D9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DDEBF7"/>
        </patternFill>
      </fill>
    </dxf>
    <dxf>
      <fill>
        <patternFill patternType="solid">
          <fgColor rgb="00F2F2F2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E4DF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OpenAI</author>
  </authors>
  <commentList>
    <comment ref="F12" authorId="0" shapeId="0">
      <text>
        <t>Paste the exact verified migration-path page. Canonical format: https://next-cart.com/migration/{source_slug}-to-{target_slug}. Do not guess route slugs from display names.</t>
      </text>
    </comment>
    <comment ref="F13" authorId="0" shapeId="0">
      <text>
        <t>Copy the Entity Points Plan name from the current order or Pricing source rather than relying on a historical plan label.</t>
      </text>
    </comment>
    <comment ref="B14" authorId="0" shapeId="0">
      <text>
        <t>Current Standard Add-ons: Data Filter; Advanced Data Mapping; Advanced Database Mapping; Data Transformation. Advanced Database Mapping is available only when both Source Platform and Target Platform are Open-Source, and specific field/column compatibility still applies.</t>
      </text>
    </comment>
    <comment ref="B15" authorId="0" shapeId="0">
      <text>
        <t>Record only approved Customization. A custom field, a database column, or several Standard Add-ons do not automatically require Custom Service.</t>
      </text>
    </comment>
  </commentList>
</comments>
</file>

<file path=xl/tables/table1.xml><?xml version="1.0" encoding="utf-8"?>
<table xmlns="http://schemas.openxmlformats.org/spreadsheetml/2006/main" id="1" name="ProjectPlanTable" displayName="ProjectPlanTable" ref="A5:P75" headerRowCount="1">
  <autoFilter ref="A5:P75"/>
  <tableColumns count="16">
    <tableColumn id="1" name="Workstream"/>
    <tableColumn id="2" name="Task ID"/>
    <tableColumn id="3" name="Task / Outcome"/>
    <tableColumn id="4" name="Acceptance Criteria / Expected Output"/>
    <tableColumn id="5" name="Owner"/>
    <tableColumn id="6" name="Approver"/>
    <tableColumn id="7" name="Consulted / Support"/>
    <tableColumn id="8" name="Milestone / Decision Gate"/>
    <tableColumn id="9" name="Dependencies / Related IDs"/>
    <tableColumn id="10" name="Start Date"/>
    <tableColumn id="11" name="Due Date"/>
    <tableColumn id="12" name="Duration (days)"/>
    <tableColumn id="13" name="Status"/>
    <tableColumn id="14" name="Blocking?"/>
    <tableColumn id="15" name="Evidence Link"/>
    <tableColumn id="16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RiskRegisterTable" displayName="RiskRegisterTable" ref="A5:U65" headerRowCount="1">
  <autoFilter ref="A5:U65"/>
  <tableColumns count="21">
    <tableColumn id="1" name="Risk ID"/>
    <tableColumn id="2" name="Related Task IDs"/>
    <tableColumn id="3" name="Business Impact Area"/>
    <tableColumn id="4" name="Risk Statement"/>
    <tableColumn id="5" name="Likelihood (1-5)"/>
    <tableColumn id="6" name="Impact (1-5)"/>
    <tableColumn id="7" name="Inherent Score"/>
    <tableColumn id="8" name="Inherent Level"/>
    <tableColumn id="9" name="Mitigation / Control"/>
    <tableColumn id="10" name="Owner"/>
    <tableColumn id="11" name="Due Date"/>
    <tableColumn id="12" name="Trigger / Early Signal"/>
    <tableColumn id="13" name="Status"/>
    <tableColumn id="14" name="Residual Likelihood"/>
    <tableColumn id="15" name="Residual Impact"/>
    <tableColumn id="16" name="Residual Score"/>
    <tableColumn id="17" name="Residual Level"/>
    <tableColumn id="18" name="Response"/>
    <tableColumn id="19" name="Review Date"/>
    <tableColumn id="20" name="Evidence Link"/>
    <tableColumn id="21" name="Not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ValidationTable" displayName="ValidationTable" ref="A5:V85" headerRowCount="1">
  <autoFilter ref="A5:V85"/>
  <tableColumns count="22">
    <tableColumn id="1" name="Validation ID"/>
    <tableColumn id="2" name="Activity"/>
    <tableColumn id="3" name="Data Area"/>
    <tableColumn id="4" name="Related IDs"/>
    <tableColumn id="5" name="Validation Objective"/>
    <tableColumn id="6" name="Sample / Selection Basis"/>
    <tableColumn id="7" name="Record / Reference"/>
    <tableColumn id="8" name="Expected Result / Pass Condition"/>
    <tableColumn id="9" name="Validator"/>
    <tableColumn id="10" name="Planned Date"/>
    <tableColumn id="11" name="Actual Result / Finding"/>
    <tableColumn id="12" name="Result"/>
    <tableColumn id="13" name="Severity"/>
    <tableColumn id="14" name="Issue Classification"/>
    <tableColumn id="15" name="Blocking?"/>
    <tableColumn id="16" name="Corrective Action / Owner"/>
    <tableColumn id="17" name="Retest Required?"/>
    <tableColumn id="18" name="Retest Result"/>
    <tableColumn id="19" name="Evidence Link"/>
    <tableColumn id="20" name="Decision ID"/>
    <tableColumn id="21" name="Follow-up Status"/>
    <tableColumn id="22" name="Note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RedirectTable" displayName="RedirectTable" ref="A5:T75" headerRowCount="1">
  <autoFilter ref="A5:T75"/>
  <tableColumns count="20">
    <tableColumn id="1" name="Redirect ID"/>
    <tableColumn id="2" name="Related Validation / Decision IDs"/>
    <tableColumn id="3" name="Source URL or Path"/>
    <tableColumn id="4" name="Target URL or Path"/>
    <tableColumn id="5" name="Content Type"/>
    <tableColumn id="6" name="Priority"/>
    <tableColumn id="7" name="Redirect Required?"/>
    <tableColumn id="8" name="Intended Behavior / Method"/>
    <tableColumn id="9" name="Owner"/>
    <tableColumn id="10" name="Environment"/>
    <tableColumn id="11" name="Implemented?"/>
    <tableColumn id="12" name="Tested?"/>
    <tableColumn id="13" name="HTTP Status"/>
    <tableColumn id="14" name="Final Destination"/>
    <tableColumn id="15" name="Chain / Loop"/>
    <tableColumn id="16" name="Test Result"/>
    <tableColumn id="17" name="Test Date"/>
    <tableColumn id="18" name="Evidence / Exception"/>
    <tableColumn id="19" name="Readiness"/>
    <tableColumn id="20" name="Note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DecisionTable" displayName="DecisionTable" ref="A5:O65" headerRowCount="1">
  <autoFilter ref="A5:O65"/>
  <tableColumns count="15">
    <tableColumn id="1" name="Decision ID"/>
    <tableColumn id="2" name="Decision Type"/>
    <tableColumn id="3" name="Related IDs"/>
    <tableColumn id="4" name="Decision / Scope"/>
    <tableColumn id="5" name="Rationale"/>
    <tableColumn id="6" name="Outcome"/>
    <tableColumn id="7" name="Conditions / Accepted Limitations"/>
    <tableColumn id="8" name="Decision Owner"/>
    <tableColumn id="9" name="Approver"/>
    <tableColumn id="10" name="Decision Date"/>
    <tableColumn id="11" name="Evidence Link"/>
    <tableColumn id="12" name="Review / Expiry Date"/>
    <tableColumn id="13" name="Launch Blocking?"/>
    <tableColumn id="14" name="Review Status"/>
    <tableColumn id="15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ject Plan'!A1" TargetMode="External" Id="rId1"/><Relationship Type="http://schemas.openxmlformats.org/officeDocument/2006/relationships/hyperlink" Target="#'Risk Register'!A1" TargetMode="External" Id="rId2"/><Relationship Type="http://schemas.openxmlformats.org/officeDocument/2006/relationships/hyperlink" Target="#'Validation'!A1" TargetMode="External" Id="rId3"/><Relationship Type="http://schemas.openxmlformats.org/officeDocument/2006/relationships/hyperlink" Target="#'Redirects'!A1" TargetMode="External" Id="rId4"/><Relationship Type="http://schemas.openxmlformats.org/officeDocument/2006/relationships/hyperlink" Target="#'Decisions &amp; Sign-off'!A1" TargetMode="External" Id="rId5"/><Relationship Type="http://schemas.openxmlformats.org/officeDocument/2006/relationships/hyperlink" Target="#'Project Overview'!A1" TargetMode="External" Id="rId6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#'Project Overview'!A1" TargetMode="External" Id="rId1"/><Relationship Type="http://schemas.openxmlformats.org/officeDocument/2006/relationships/table" Target="/xl/tables/table1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#'Project Overview'!A1" TargetMode="External" Id="rId1"/><Relationship Type="http://schemas.openxmlformats.org/officeDocument/2006/relationships/table" Target="/xl/tables/table2.xml" Id="rId2"/></Relationships>
</file>

<file path=xl/worksheets/_rels/sheet4.xml.rels><Relationships xmlns="http://schemas.openxmlformats.org/package/2006/relationships"><Relationship Type="http://schemas.openxmlformats.org/officeDocument/2006/relationships/hyperlink" Target="#'Project Overview'!A1" TargetMode="External" Id="rId1"/><Relationship Type="http://schemas.openxmlformats.org/officeDocument/2006/relationships/table" Target="/xl/tables/table3.xml" Id="rId2"/></Relationships>
</file>

<file path=xl/worksheets/_rels/sheet5.xml.rels><Relationships xmlns="http://schemas.openxmlformats.org/package/2006/relationships"><Relationship Type="http://schemas.openxmlformats.org/officeDocument/2006/relationships/hyperlink" Target="#'Project Overview'!A1" TargetMode="External" Id="rId1"/><Relationship Type="http://schemas.openxmlformats.org/officeDocument/2006/relationships/table" Target="/xl/tables/table4.xml" Id="rId2"/></Relationships>
</file>

<file path=xl/worksheets/_rels/sheet6.xml.rels><Relationships xmlns="http://schemas.openxmlformats.org/package/2006/relationships"><Relationship Type="http://schemas.openxmlformats.org/officeDocument/2006/relationships/hyperlink" Target="#'Project Overview'!A1" TargetMode="External" Id="rId1"/><Relationship Type="http://schemas.openxmlformats.org/officeDocument/2006/relationships/table" Target="/xl/tables/table5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2" customWidth="1" min="3" max="3"/>
    <col width="5" customWidth="1" min="4" max="4"/>
    <col width="24" customWidth="1" min="5" max="5"/>
    <col width="18" customWidth="1" min="6" max="6"/>
    <col width="16" customWidth="1" min="7" max="7"/>
    <col width="16" customWidth="1" min="8" max="8"/>
  </cols>
  <sheetData>
    <row r="1" ht="28" customHeight="1">
      <c r="A1" s="1" t="inlineStr">
        <is>
          <t>Next-Cart Migration Project Toolkit</t>
        </is>
      </c>
    </row>
    <row r="2" ht="34" customHeight="1">
      <c r="A2" s="2" t="inlineStr">
        <is>
          <t>Bring scope, owners, risk, evidence, URL continuity, and launch decisions into one project view so the team can see what is ready and what still needs proof.</t>
        </is>
      </c>
    </row>
    <row r="4" ht="28" customHeight="1">
      <c r="A4" s="3" t="inlineStr">
        <is>
          <t>Start with the migration path, then work outward: plan accountable work, surface uncertainty early, validate evidence, protect priority URLs, and close launch decisions explicitly. Use current Next-Cart Documentation for procedures and exact service behavior; record project-specific choices and evidence here.</t>
        </is>
      </c>
    </row>
    <row r="5" ht="28" customHeight="1"/>
    <row r="7" ht="26" customHeight="1">
      <c r="A7" s="4" t="inlineStr">
        <is>
          <t>Plan</t>
        </is>
      </c>
      <c r="B7" s="4" t="inlineStr">
        <is>
          <t>Risks</t>
        </is>
      </c>
      <c r="C7" s="4" t="inlineStr">
        <is>
          <t>Validation</t>
        </is>
      </c>
      <c r="D7" s="4" t="inlineStr">
        <is>
          <t>Redirects</t>
        </is>
      </c>
      <c r="E7" s="4" t="inlineStr">
        <is>
          <t>Decisions</t>
        </is>
      </c>
      <c r="F7" s="4" t="inlineStr">
        <is>
          <t>Overview / readiness</t>
        </is>
      </c>
      <c r="G7" s="5" t="n"/>
      <c r="H7" s="5" t="n"/>
    </row>
    <row r="9" ht="22" customHeight="1">
      <c r="A9" s="6" t="inlineStr">
        <is>
          <t>Project identity and migration</t>
        </is>
      </c>
    </row>
    <row r="10" ht="26" customHeight="1">
      <c r="A10" s="7" t="inlineStr">
        <is>
          <t>Project Name</t>
        </is>
      </c>
      <c r="B10" s="8" t="inlineStr">
        <is>
          <t>Example Retail Replatforming</t>
        </is>
      </c>
      <c r="C10" s="8" t="n"/>
      <c r="E10" s="7" t="inlineStr">
        <is>
          <t>Project ID</t>
        </is>
      </c>
      <c r="F10" s="8" t="inlineStr">
        <is>
          <t>NC-EX-2026-001</t>
        </is>
      </c>
      <c r="G10" s="8" t="n"/>
      <c r="H10" s="8" t="n"/>
    </row>
    <row r="11" ht="26" customHeight="1">
      <c r="A11" s="7" t="inlineStr">
        <is>
          <t>Source Platform</t>
        </is>
      </c>
      <c r="B11" s="8" t="inlineStr">
        <is>
          <t>Magento 2</t>
        </is>
      </c>
      <c r="C11" s="8" t="n"/>
      <c r="E11" s="7" t="inlineStr">
        <is>
          <t>Target Platform</t>
        </is>
      </c>
      <c r="F11" s="8" t="inlineStr">
        <is>
          <t>Shopify</t>
        </is>
      </c>
      <c r="G11" s="8" t="n"/>
      <c r="H11" s="8" t="n"/>
    </row>
    <row r="12" ht="26" customHeight="1">
      <c r="A12" s="7" t="inlineStr">
        <is>
          <t>Migration Path</t>
        </is>
      </c>
      <c r="B12" s="9">
        <f>IF(OR(B11="",F11=""),"",B11&amp;" → "&amp;F11)</f>
        <v/>
      </c>
      <c r="C12" s="9" t="n"/>
      <c r="E12" s="7" t="inlineStr">
        <is>
          <t>Supported Data Reference</t>
        </is>
      </c>
      <c r="F12" s="8" t="inlineStr"/>
      <c r="G12" s="8" t="n"/>
      <c r="H12" s="8" t="n"/>
    </row>
    <row r="13" ht="26" customHeight="1">
      <c r="A13" s="7" t="inlineStr">
        <is>
          <t>Migration Service</t>
        </is>
      </c>
      <c r="B13" s="8" t="inlineStr">
        <is>
          <t>Managed Service</t>
        </is>
      </c>
      <c r="C13" s="8" t="n"/>
      <c r="E13" s="7" t="inlineStr">
        <is>
          <t>Entity Points Plan</t>
        </is>
      </c>
      <c r="F13" s="8" t="inlineStr">
        <is>
          <t>Pro+</t>
        </is>
      </c>
      <c r="G13" s="8" t="n"/>
      <c r="H13" s="8" t="n"/>
    </row>
    <row r="14" ht="26" customHeight="1">
      <c r="A14" s="7" t="inlineStr">
        <is>
          <t>Purchased Add-ons</t>
        </is>
      </c>
      <c r="B14" s="8" t="inlineStr">
        <is>
          <t>Data Filter; Advanced Data Mapping</t>
        </is>
      </c>
      <c r="C14" s="8" t="n"/>
      <c r="E14" s="7" t="inlineStr">
        <is>
          <t>Purchased Entity Points</t>
        </is>
      </c>
      <c r="F14" s="8" t="n">
        <v>16000</v>
      </c>
      <c r="G14" s="8" t="n"/>
      <c r="H14" s="8" t="n"/>
    </row>
    <row r="15" ht="26" customHeight="1">
      <c r="A15" s="7" t="inlineStr">
        <is>
          <t>Approved Customization</t>
        </is>
      </c>
      <c r="B15" s="8" t="inlineStr">
        <is>
          <t>CUST-01: agreed non-standard handling for legacy loyalty identifiers outside supported Standard Add-on scope.</t>
        </is>
      </c>
      <c r="C15" s="8" t="n"/>
      <c r="E15" s="7" t="inlineStr">
        <is>
          <t>Service Expiry</t>
        </is>
      </c>
      <c r="F15" s="10" t="inlineStr"/>
      <c r="G15" s="8" t="n"/>
      <c r="H15" s="8" t="n"/>
    </row>
    <row r="16" ht="26" customHeight="1">
      <c r="A16" s="7" t="inlineStr">
        <is>
          <t>Project Owner</t>
        </is>
      </c>
      <c r="B16" s="8" t="inlineStr">
        <is>
          <t>Customer Project Lead</t>
        </is>
      </c>
      <c r="C16" s="8" t="n"/>
      <c r="E16" s="7" t="inlineStr">
        <is>
          <t>Launch Approver</t>
        </is>
      </c>
      <c r="F16" s="8" t="inlineStr">
        <is>
          <t>Executive Sponsor</t>
        </is>
      </c>
      <c r="G16" s="8" t="n"/>
      <c r="H16" s="8" t="n"/>
    </row>
    <row r="17" ht="26" customHeight="1">
      <c r="A17" s="7" t="inlineStr">
        <is>
          <t>Evidence Repository</t>
        </is>
      </c>
      <c r="B17" s="8" t="inlineStr">
        <is>
          <t>Secure project workspace / migration-example</t>
        </is>
      </c>
      <c r="C17" s="8" t="n"/>
      <c r="E17" s="7" t="inlineStr">
        <is>
          <t>Next-Cart Contact</t>
        </is>
      </c>
      <c r="F17" s="8" t="inlineStr">
        <is>
          <t>Next-Cart Migration Specialist</t>
        </is>
      </c>
      <c r="G17" s="8" t="n"/>
      <c r="H17" s="8" t="n"/>
    </row>
    <row r="19" ht="22" customHeight="1">
      <c r="A19" s="6" t="inlineStr">
        <is>
          <t>Milestones and control</t>
        </is>
      </c>
    </row>
    <row r="20" ht="26" customHeight="1">
      <c r="A20" s="7" t="inlineStr">
        <is>
          <t>Demo Migration planned date</t>
        </is>
      </c>
      <c r="B20" s="10" t="n">
        <v>46237</v>
      </c>
      <c r="C20" s="8" t="n"/>
      <c r="E20" s="7" t="inlineStr">
        <is>
          <t>Full Migration planned date</t>
        </is>
      </c>
      <c r="F20" s="10" t="n">
        <v>46251</v>
      </c>
      <c r="G20" s="8" t="n"/>
      <c r="H20" s="8" t="n"/>
    </row>
    <row r="21" ht="26" customHeight="1">
      <c r="A21" s="7" t="inlineStr">
        <is>
          <t>Launch window</t>
        </is>
      </c>
      <c r="B21" s="8" t="inlineStr">
        <is>
          <t>2026-08-20</t>
        </is>
      </c>
      <c r="C21" s="8" t="n"/>
      <c r="E21" s="7" t="inlineStr">
        <is>
          <t>Project Time Zone</t>
        </is>
      </c>
      <c r="F21" s="8" t="inlineStr">
        <is>
          <t>Asia/Ho_Chi_Minh</t>
        </is>
      </c>
      <c r="G21" s="8" t="n"/>
      <c r="H21" s="8" t="n"/>
    </row>
    <row r="22" ht="26" customHeight="1">
      <c r="A22" s="7" t="inlineStr">
        <is>
          <t>As of Date</t>
        </is>
      </c>
      <c r="B22" s="10" t="n">
        <v>46244</v>
      </c>
      <c r="C22" s="8" t="n"/>
      <c r="E22" s="7" t="inlineStr">
        <is>
          <t>Project Status</t>
        </is>
      </c>
      <c r="F22" s="8" t="inlineStr">
        <is>
          <t>Demo validation</t>
        </is>
      </c>
      <c r="G22" s="8" t="n"/>
      <c r="H22" s="8" t="n"/>
    </row>
    <row r="24" ht="22" customHeight="1">
      <c r="A24" s="6" t="inlineStr">
        <is>
          <t>Readiness at a glance</t>
        </is>
      </c>
    </row>
    <row r="25">
      <c r="A25" s="11" t="inlineStr">
        <is>
          <t>Task completion</t>
        </is>
      </c>
      <c r="C25" s="11" t="inlineStr">
        <is>
          <t>Open task blockers</t>
        </is>
      </c>
      <c r="E25" s="11" t="inlineStr">
        <is>
          <t>Residual High / Critical risks</t>
        </is>
      </c>
      <c r="G25" s="11" t="inlineStr">
        <is>
          <t>Validation failures</t>
        </is>
      </c>
    </row>
    <row r="26" ht="22" customHeight="1">
      <c r="A26" s="12">
        <f>IF(COUNTIF('Project Plan'!B6:B75,"&lt;&gt;")=0,0,COUNTIF('Project Plan'!M6:M75,"Completed")/COUNTIF('Project Plan'!B6:B75,"&lt;&gt;"))</f>
        <v/>
      </c>
      <c r="C26" s="13">
        <f>COUNTIFS('Project Plan'!B6:B75,"&lt;&gt;",'Project Plan'!N6:N75,"Yes")+COUNTIFS('Project Plan'!K6:K75,"&lt;"&amp;$B$22,'Project Plan'!K6:K75,"&lt;&gt;",'Project Plan'!M6:M75,"&lt;&gt;Completed",'Project Plan'!M6:M75,"&lt;&gt;Deferred",'Project Plan'!M6:M75,"&lt;&gt;Not applicable")</f>
        <v/>
      </c>
      <c r="E26" s="13">
        <f>COUNTIF('Risk Register'!Q6:Q65,"High")+COUNTIF('Risk Register'!Q6:Q65,"Critical")</f>
        <v/>
      </c>
      <c r="G26" s="13">
        <f>COUNTIF(Validation!L6:L85,"Fail")</f>
        <v/>
      </c>
    </row>
    <row r="27" ht="22" customHeight="1"/>
    <row r="29">
      <c r="A29" s="11" t="inlineStr">
        <is>
          <t>Redirect blockers</t>
        </is>
      </c>
      <c r="C29" s="11" t="inlineStr">
        <is>
          <t>Open launch decisions</t>
        </is>
      </c>
      <c r="E29" s="11" t="inlineStr">
        <is>
          <t>Validation completion</t>
        </is>
      </c>
      <c r="G29" s="11" t="inlineStr">
        <is>
          <t>Overall readiness</t>
        </is>
      </c>
    </row>
    <row r="30" ht="22" customHeight="1">
      <c r="A30" s="13">
        <f>COUNTIF(Redirects!S6:S75,"Blocked")+COUNTIF(Redirects!S6:S75,"Decision required")</f>
        <v/>
      </c>
      <c r="C30" s="13">
        <f>COUNTIFS('Decisions &amp; Sign-off'!M6:M65,"Yes",'Decisions &amp; Sign-off'!F6:F65,"&lt;&gt;Approved",'Decisions &amp; Sign-off'!F6:F65,"&lt;&gt;Approved with limitations")</f>
        <v/>
      </c>
      <c r="E30" s="12">
        <f>IF(COUNTIF(Validation!A6:A85,"&lt;&gt;")=0,0,(COUNTIF(Validation!L6:L85,"Pass")+COUNTIF(Validation!L6:L85,"Pass with accepted limitations")+COUNTIF(Validation!L6:L85,"Fail")+COUNTIF(Validation!L6:L85,"Not applicable"))/COUNTIF(Validation!A6:A85,"&lt;&gt;"))</f>
        <v/>
      </c>
      <c r="G30" s="13">
        <f>IF(COUNTIF('Project Plan'!B6:B75,"&lt;&gt;")=0,"Set up project",IF(SUM(C26,E26,G26,A30,C30)&gt;0,"Not ready",IF(AND(A26=1,E30=1),"Ready for review","In progress")))</f>
        <v/>
      </c>
    </row>
    <row r="31" ht="22" customHeight="1"/>
    <row r="33" ht="22" customHeight="1">
      <c r="A33" s="6" t="inlineStr">
        <is>
          <t>Working principles</t>
        </is>
      </c>
    </row>
    <row r="34" ht="28" customHeight="1">
      <c r="A34" s="14" t="inlineStr">
        <is>
          <t>• Keep passwords, API keys, payment details, and unnecessary personal data out of the workbook; use secure evidence links instead.</t>
        </is>
      </c>
    </row>
    <row r="35" ht="28" customHeight="1">
      <c r="A35" s="15" t="inlineStr">
        <is>
          <t>• A completed migration activity is not an acceptance decision. Validation and sign-off remain separate.</t>
        </is>
      </c>
    </row>
    <row r="36" ht="28" customHeight="1">
      <c r="A36" s="14" t="inlineStr">
        <is>
          <t>• Use this workbook for project-specific scope, ownership, evidence, and decisions; use current Next-Cart Documentation for operational procedures.</t>
        </is>
      </c>
    </row>
    <row r="37" ht="28" customHeight="1">
      <c r="A37" s="15" t="inlineStr">
        <is>
          <t>• The purchased migration path is fixed. A different Source Platform → Target Platform direction requires a separate purchased migration.</t>
        </is>
      </c>
    </row>
  </sheetData>
  <mergeCells count="50">
    <mergeCell ref="A9:H9"/>
    <mergeCell ref="F20:H20"/>
    <mergeCell ref="B16:C16"/>
    <mergeCell ref="A26:B27"/>
    <mergeCell ref="F21:H21"/>
    <mergeCell ref="A24:H24"/>
    <mergeCell ref="B22:C22"/>
    <mergeCell ref="A36:H36"/>
    <mergeCell ref="F17:H17"/>
    <mergeCell ref="A1:H1"/>
    <mergeCell ref="E30:F31"/>
    <mergeCell ref="G30:H31"/>
    <mergeCell ref="B12:C12"/>
    <mergeCell ref="B21:C21"/>
    <mergeCell ref="A4:H5"/>
    <mergeCell ref="C29:D29"/>
    <mergeCell ref="F22:H22"/>
    <mergeCell ref="B11:C11"/>
    <mergeCell ref="F13:H13"/>
    <mergeCell ref="A25:B25"/>
    <mergeCell ref="C25:D25"/>
    <mergeCell ref="E29:F29"/>
    <mergeCell ref="E26:F27"/>
    <mergeCell ref="G26:H27"/>
    <mergeCell ref="B14:C14"/>
    <mergeCell ref="B17:C17"/>
    <mergeCell ref="A37:H37"/>
    <mergeCell ref="B13:C13"/>
    <mergeCell ref="F14:H14"/>
    <mergeCell ref="A2:H2"/>
    <mergeCell ref="B10:C10"/>
    <mergeCell ref="A33:H33"/>
    <mergeCell ref="A30:B31"/>
    <mergeCell ref="C30:D31"/>
    <mergeCell ref="F11:H11"/>
    <mergeCell ref="G29:H29"/>
    <mergeCell ref="F10:H10"/>
    <mergeCell ref="F16:H16"/>
    <mergeCell ref="B15:C15"/>
    <mergeCell ref="A29:B29"/>
    <mergeCell ref="A35:H35"/>
    <mergeCell ref="E25:F25"/>
    <mergeCell ref="B20:C20"/>
    <mergeCell ref="G25:H25"/>
    <mergeCell ref="A19:H19"/>
    <mergeCell ref="C26:D27"/>
    <mergeCell ref="F12:H12"/>
    <mergeCell ref="F7:H7"/>
    <mergeCell ref="F15:H15"/>
    <mergeCell ref="A34:H34"/>
  </mergeCells>
  <conditionalFormatting sqref="G30:H31">
    <cfRule type="expression" priority="1" dxfId="0">
      <formula>$G$30="Not ready"</formula>
    </cfRule>
    <cfRule type="expression" priority="2" dxfId="1">
      <formula>$G$30="Ready for review"</formula>
    </cfRule>
    <cfRule type="expression" priority="3" dxfId="2">
      <formula>$G$30="In progress"</formula>
    </cfRule>
  </conditionalFormatting>
  <dataValidations count="2">
    <dataValidation sqref="B13" showDropDown="0" showInputMessage="0" showErrorMessage="0" allowBlank="1" errorTitle="Invalid value" error="Select a value from the approved list." type="list">
      <formula1>=ServiceTypeList</formula1>
    </dataValidation>
    <dataValidation sqref="F22" showDropDown="0" showInputMessage="0" showErrorMessage="0" allowBlank="1" errorTitle="Invalid value" error="Select a value from the approved list." type="list">
      <formula1>=ProjectStatusList</formula1>
    </dataValidation>
  </dataValidations>
  <hyperlinks>
    <hyperlink xmlns:r="http://schemas.openxmlformats.org/officeDocument/2006/relationships" ref="A7" r:id="rId1"/>
    <hyperlink xmlns:r="http://schemas.openxmlformats.org/officeDocument/2006/relationships" ref="B7" r:id="rId2"/>
    <hyperlink xmlns:r="http://schemas.openxmlformats.org/officeDocument/2006/relationships" ref="C7" r:id="rId3"/>
    <hyperlink xmlns:r="http://schemas.openxmlformats.org/officeDocument/2006/relationships" ref="D7" r:id="rId4"/>
    <hyperlink xmlns:r="http://schemas.openxmlformats.org/officeDocument/2006/relationships" ref="E7" r:id="rId5"/>
    <hyperlink xmlns:r="http://schemas.openxmlformats.org/officeDocument/2006/relationships" ref="F7" r:id="rId6"/>
  </hyperlink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30" customWidth="1" min="3" max="3"/>
    <col width="36" customWidth="1" min="4" max="4"/>
    <col width="20" customWidth="1" min="5" max="5"/>
    <col width="20" customWidth="1" min="6" max="6"/>
    <col width="28" customWidth="1" min="7" max="7"/>
    <col width="24" customWidth="1" min="8" max="8"/>
    <col width="28" customWidth="1" min="9" max="9"/>
    <col width="13" customWidth="1" min="10" max="10"/>
    <col width="13" customWidth="1" min="11" max="11"/>
    <col width="14" customWidth="1" min="12" max="12"/>
    <col width="16" customWidth="1" min="13" max="13"/>
    <col width="12" customWidth="1" min="14" max="14"/>
    <col width="24" customWidth="1" min="15" max="15"/>
    <col width="34" customWidth="1" min="16" max="16"/>
  </cols>
  <sheetData>
    <row r="1" ht="28" customHeight="1">
      <c r="A1" s="1" t="inlineStr">
        <is>
          <t>Project Plan</t>
        </is>
      </c>
    </row>
    <row r="2" ht="34" customHeight="1">
      <c r="A2" s="2" t="inlineStr">
        <is>
          <t>Keep work outcome-focused: define what must be true, who owns it, what it depends on, and what evidence closes it.</t>
        </is>
      </c>
    </row>
    <row r="3">
      <c r="A3" s="16" t="inlineStr">
        <is>
          <t>← Back to Project Overview</t>
        </is>
      </c>
    </row>
    <row r="5" ht="34" customHeight="1">
      <c r="A5" s="17" t="inlineStr">
        <is>
          <t>Workstream</t>
        </is>
      </c>
      <c r="B5" s="17" t="inlineStr">
        <is>
          <t>Task ID</t>
        </is>
      </c>
      <c r="C5" s="17" t="inlineStr">
        <is>
          <t>Task / Outcome</t>
        </is>
      </c>
      <c r="D5" s="17" t="inlineStr">
        <is>
          <t>Acceptance Criteria / Expected Output</t>
        </is>
      </c>
      <c r="E5" s="17" t="inlineStr">
        <is>
          <t>Owner</t>
        </is>
      </c>
      <c r="F5" s="17" t="inlineStr">
        <is>
          <t>Approver</t>
        </is>
      </c>
      <c r="G5" s="17" t="inlineStr">
        <is>
          <t>Consulted / Support</t>
        </is>
      </c>
      <c r="H5" s="17" t="inlineStr">
        <is>
          <t>Milestone / Decision Gate</t>
        </is>
      </c>
      <c r="I5" s="17" t="inlineStr">
        <is>
          <t>Dependencies / Related IDs</t>
        </is>
      </c>
      <c r="J5" s="17" t="inlineStr">
        <is>
          <t>Start Date</t>
        </is>
      </c>
      <c r="K5" s="17" t="inlineStr">
        <is>
          <t>Due Date</t>
        </is>
      </c>
      <c r="L5" s="17" t="inlineStr">
        <is>
          <t>Duration (days)</t>
        </is>
      </c>
      <c r="M5" s="17" t="inlineStr">
        <is>
          <t>Status</t>
        </is>
      </c>
      <c r="N5" s="17" t="inlineStr">
        <is>
          <t>Blocking?</t>
        </is>
      </c>
      <c r="O5" s="17" t="inlineStr">
        <is>
          <t>Evidence Link</t>
        </is>
      </c>
      <c r="P5" s="17" t="inlineStr">
        <is>
          <t>Notes</t>
        </is>
      </c>
    </row>
    <row r="6" ht="34" customHeight="1">
      <c r="A6" s="18" t="inlineStr">
        <is>
          <t>Preparation</t>
        </is>
      </c>
      <c r="B6" s="18" t="inlineStr">
        <is>
          <t>PREP-01</t>
        </is>
      </c>
      <c r="C6" s="18" t="inlineStr">
        <is>
          <t>Confirm Source Platform and Target Platform access</t>
        </is>
      </c>
      <c r="D6" s="18" t="inlineStr">
        <is>
          <t>Required access is available without sharing credentials in the workbook.</t>
        </is>
      </c>
      <c r="E6" s="18" t="inlineStr">
        <is>
          <t>Customer Technical Lead</t>
        </is>
      </c>
      <c r="F6" s="18" t="inlineStr">
        <is>
          <t>Customer Project Lead</t>
        </is>
      </c>
      <c r="G6" s="18" t="inlineStr">
        <is>
          <t>Next-Cart Migration Specialist; Platform Administrator</t>
        </is>
      </c>
      <c r="H6" s="18" t="inlineStr">
        <is>
          <t>Access ready</t>
        </is>
      </c>
      <c r="I6" s="18" t="inlineStr">
        <is>
          <t>Risks: R-004</t>
        </is>
      </c>
      <c r="J6" s="19" t="n">
        <v>46230</v>
      </c>
      <c r="K6" s="19" t="n">
        <v>46232</v>
      </c>
      <c r="L6" s="20">
        <f>IF(AND(J6&lt;&gt;"",K6&lt;&gt;""),K6-J6+1,"")</f>
        <v/>
      </c>
      <c r="M6" s="18" t="inlineStr">
        <is>
          <t>Completed</t>
        </is>
      </c>
      <c r="N6" s="18" t="inlineStr">
        <is>
          <t>No</t>
        </is>
      </c>
      <c r="O6" s="18" t="inlineStr">
        <is>
          <t>secure-link/access-check</t>
        </is>
      </c>
      <c r="P6" s="18" t="inlineStr">
        <is>
          <t>Access verified through the supported connection setup displayed by Next-Cart.</t>
        </is>
      </c>
    </row>
    <row r="7" ht="42" customHeight="1">
      <c r="A7" s="18" t="inlineStr">
        <is>
          <t>Scope</t>
        </is>
      </c>
      <c r="B7" s="18" t="inlineStr">
        <is>
          <t>SCOPE-01</t>
        </is>
      </c>
      <c r="C7" s="18" t="inlineStr">
        <is>
          <t>Approve migration scope and intentional exclusions</t>
        </is>
      </c>
      <c r="D7" s="18" t="inlineStr">
        <is>
          <t>Required data types, Additional Options, Add-ons, approved Customization, dependencies, exclusions, and Entity Points capacity are documented.</t>
        </is>
      </c>
      <c r="E7" s="18" t="inlineStr">
        <is>
          <t>Customer Project Lead</t>
        </is>
      </c>
      <c r="F7" s="18" t="inlineStr">
        <is>
          <t>Executive Sponsor</t>
        </is>
      </c>
      <c r="G7" s="18" t="inlineStr">
        <is>
          <t>Technical Lead; QA Lead; SEO Lead; Next-Cart Migration Specialist</t>
        </is>
      </c>
      <c r="H7" s="18" t="inlineStr">
        <is>
          <t>Scope approval</t>
        </is>
      </c>
      <c r="I7" s="18" t="inlineStr">
        <is>
          <t>Depends: PREP-01; Risks: R-003; Validation: VAL-001; VAL-002</t>
        </is>
      </c>
      <c r="J7" s="19" t="n">
        <v>46231</v>
      </c>
      <c r="K7" s="19" t="n">
        <v>46234</v>
      </c>
      <c r="L7" s="20">
        <f>IF(AND(J7&lt;&gt;"",K7&lt;&gt;""),K7-J7+1,"")</f>
        <v/>
      </c>
      <c r="M7" s="18" t="inlineStr">
        <is>
          <t>Completed</t>
        </is>
      </c>
      <c r="N7" s="18" t="inlineStr">
        <is>
          <t>No</t>
        </is>
      </c>
      <c r="O7" s="18" t="inlineStr">
        <is>
          <t>secure-link/scope-decision</t>
        </is>
      </c>
      <c r="P7" s="18" t="inlineStr">
        <is>
          <t>Data Filter and Advanced Data Mapping are included.</t>
        </is>
      </c>
    </row>
    <row r="8" ht="34" customHeight="1">
      <c r="A8" s="18" t="inlineStr">
        <is>
          <t>Preparation</t>
        </is>
      </c>
      <c r="B8" s="18" t="inlineStr">
        <is>
          <t>AC-01</t>
        </is>
      </c>
      <c r="C8" s="18" t="inlineStr">
        <is>
          <t>Approve acceptance criteria and risk-based validation samples</t>
        </is>
      </c>
      <c r="D8" s="18" t="inlineStr">
        <is>
          <t>Each high-risk area has a sample, expected result, blocking condition, owner, and evidence location.</t>
        </is>
      </c>
      <c r="E8" s="18" t="inlineStr">
        <is>
          <t>QA Lead</t>
        </is>
      </c>
      <c r="F8" s="18" t="inlineStr">
        <is>
          <t>Customer Project Lead</t>
        </is>
      </c>
      <c r="G8" s="18" t="inlineStr">
        <is>
          <t>Technical Lead; SEO Lead</t>
        </is>
      </c>
      <c r="H8" s="18" t="inlineStr">
        <is>
          <t>Acceptance criteria approved</t>
        </is>
      </c>
      <c r="I8" s="18" t="inlineStr">
        <is>
          <t>Depends: SCOPE-01; Risks: R-001; R-002; Validation: VAL-001; VAL-002; VAL-003</t>
        </is>
      </c>
      <c r="J8" s="19" t="n">
        <v>46233</v>
      </c>
      <c r="K8" s="19" t="n">
        <v>46235</v>
      </c>
      <c r="L8" s="20">
        <f>IF(AND(J8&lt;&gt;"",K8&lt;&gt;""),K8-J8+1,"")</f>
        <v/>
      </c>
      <c r="M8" s="18" t="inlineStr">
        <is>
          <t>Completed</t>
        </is>
      </c>
      <c r="N8" s="18" t="inlineStr">
        <is>
          <t>No</t>
        </is>
      </c>
      <c r="O8" s="18" t="inlineStr">
        <is>
          <t>secure-link/acceptance-criteria</t>
        </is>
      </c>
      <c r="P8" s="18" t="inlineStr">
        <is>
          <t>Privacy-safe evidence rules recorded for Customers and Orders.</t>
        </is>
      </c>
    </row>
    <row r="9" ht="34" customHeight="1">
      <c r="A9" s="18" t="inlineStr">
        <is>
          <t>Configuration</t>
        </is>
      </c>
      <c r="B9" s="18" t="inlineStr">
        <is>
          <t>CFG-01</t>
        </is>
      </c>
      <c r="C9" s="18" t="inlineStr">
        <is>
          <t>Configure Data, Options, Mapping, purchased Add-ons, and approved Customization</t>
        </is>
      </c>
      <c r="D9" s="18" t="inlineStr">
        <is>
          <t>Configuration matches the approved scope and the purchased migration service.</t>
        </is>
      </c>
      <c r="E9" s="18" t="inlineStr">
        <is>
          <t>Next-Cart Migration Specialist</t>
        </is>
      </c>
      <c r="F9" s="18" t="inlineStr">
        <is>
          <t>Customer Project Lead</t>
        </is>
      </c>
      <c r="G9" s="18" t="inlineStr">
        <is>
          <t>Technical Lead; QA Lead</t>
        </is>
      </c>
      <c r="H9" s="18" t="inlineStr">
        <is>
          <t>Demo configuration ready</t>
        </is>
      </c>
      <c r="I9" s="18" t="inlineStr">
        <is>
          <t>Depends: AC-01; Risks: R-001; R-003; Validation: VAL-001; VAL-002</t>
        </is>
      </c>
      <c r="J9" s="19" t="n">
        <v>46235</v>
      </c>
      <c r="K9" s="19" t="n">
        <v>46237</v>
      </c>
      <c r="L9" s="20">
        <f>IF(AND(J9&lt;&gt;"",K9&lt;&gt;""),K9-J9+1,"")</f>
        <v/>
      </c>
      <c r="M9" s="18" t="inlineStr">
        <is>
          <t>Completed</t>
        </is>
      </c>
      <c r="N9" s="18" t="inlineStr">
        <is>
          <t>No</t>
        </is>
      </c>
      <c r="O9" s="18" t="inlineStr">
        <is>
          <t>secure-link/config-review</t>
        </is>
      </c>
      <c r="P9" s="18" t="inlineStr">
        <is>
          <t>Illustrative Managed Service responsibility; confirm against the actual agreed scope.</t>
        </is>
      </c>
    </row>
    <row r="10" ht="34" customHeight="1">
      <c r="A10" s="18" t="inlineStr">
        <is>
          <t>Demo Migration</t>
        </is>
      </c>
      <c r="B10" s="18" t="inlineStr">
        <is>
          <t>DEMO-01</t>
        </is>
      </c>
      <c r="C10" s="18" t="inlineStr">
        <is>
          <t>Run Demo Migration</t>
        </is>
      </c>
      <c r="D10" s="18" t="inlineStr">
        <is>
          <t>Demo activity completes and produces reviewable results for the approved sample scope.</t>
        </is>
      </c>
      <c r="E10" s="18" t="inlineStr">
        <is>
          <t>Next-Cart Migration Specialist</t>
        </is>
      </c>
      <c r="F10" s="18" t="inlineStr">
        <is>
          <t>Customer Project Lead</t>
        </is>
      </c>
      <c r="G10" s="18" t="inlineStr">
        <is>
          <t>QA Lead</t>
        </is>
      </c>
      <c r="H10" s="18" t="inlineStr">
        <is>
          <t>Demo results available</t>
        </is>
      </c>
      <c r="I10" s="18" t="inlineStr">
        <is>
          <t>Depends: CFG-01; Risks: R-001; R-003; Validation: VAL-001; VAL-002; VAL-003</t>
        </is>
      </c>
      <c r="J10" s="19" t="n">
        <v>46237</v>
      </c>
      <c r="K10" s="19" t="n">
        <v>46237</v>
      </c>
      <c r="L10" s="20">
        <f>IF(AND(J10&lt;&gt;"",K10&lt;&gt;""),K10-J10+1,"")</f>
        <v/>
      </c>
      <c r="M10" s="18" t="inlineStr">
        <is>
          <t>Completed</t>
        </is>
      </c>
      <c r="N10" s="18" t="inlineStr">
        <is>
          <t>No</t>
        </is>
      </c>
      <c r="O10" s="18" t="inlineStr">
        <is>
          <t>secure-link/demo-run</t>
        </is>
      </c>
      <c r="P10" s="18" t="inlineStr">
        <is>
          <t>Completion is not approval; validation remains separate.</t>
        </is>
      </c>
    </row>
    <row r="11" ht="34" customHeight="1">
      <c r="A11" s="18" t="inlineStr">
        <is>
          <t>Validation</t>
        </is>
      </c>
      <c r="B11" s="18" t="inlineStr">
        <is>
          <t>VALGATE-01</t>
        </is>
      </c>
      <c r="C11" s="18" t="inlineStr">
        <is>
          <t>Validate Demo Migration results</t>
        </is>
      </c>
      <c r="D11" s="18" t="inlineStr">
        <is>
          <t>Representative and edge-case records are checked; failures are classified and acceptance decisions are recorded.</t>
        </is>
      </c>
      <c r="E11" s="18" t="inlineStr">
        <is>
          <t>QA Lead</t>
        </is>
      </c>
      <c r="F11" s="18" t="inlineStr">
        <is>
          <t>Customer Project Lead</t>
        </is>
      </c>
      <c r="G11" s="18" t="inlineStr">
        <is>
          <t>Technical Lead; SEO Lead; Next-Cart Migration Specialist</t>
        </is>
      </c>
      <c r="H11" s="18" t="inlineStr">
        <is>
          <t>Demo validation decision</t>
        </is>
      </c>
      <c r="I11" s="18" t="inlineStr">
        <is>
          <t>Depends: DEMO-01; Risks: R-001; R-002; R-003; Validation: VAL-001; VAL-002; VAL-003; VAL-004</t>
        </is>
      </c>
      <c r="J11" s="19" t="n">
        <v>46238</v>
      </c>
      <c r="K11" s="19" t="n">
        <v>46244</v>
      </c>
      <c r="L11" s="20">
        <f>IF(AND(J11&lt;&gt;"",K11&lt;&gt;""),K11-J11+1,"")</f>
        <v/>
      </c>
      <c r="M11" s="18" t="inlineStr">
        <is>
          <t>In progress</t>
        </is>
      </c>
      <c r="N11" s="18" t="inlineStr">
        <is>
          <t>Yes</t>
        </is>
      </c>
      <c r="O11" s="18" t="inlineStr">
        <is>
          <t>secure-link/demo-validation</t>
        </is>
      </c>
      <c r="P11" s="18" t="inlineStr">
        <is>
          <t>URL redirect failure remains open.</t>
        </is>
      </c>
    </row>
    <row r="12" ht="34" customHeight="1">
      <c r="A12" s="18" t="inlineStr">
        <is>
          <t>Decision</t>
        </is>
      </c>
      <c r="B12" s="18" t="inlineStr">
        <is>
          <t>DEC-01</t>
        </is>
      </c>
      <c r="C12" s="18" t="inlineStr">
        <is>
          <t>Approve configuration corrections after Demo evidence</t>
        </is>
      </c>
      <c r="D12" s="18" t="inlineStr">
        <is>
          <t>Required corrections and accepted target transformations are approved before Full Migration.</t>
        </is>
      </c>
      <c r="E12" s="18" t="inlineStr">
        <is>
          <t>Customer Project Lead</t>
        </is>
      </c>
      <c r="F12" s="18" t="inlineStr">
        <is>
          <t>Executive Sponsor</t>
        </is>
      </c>
      <c r="G12" s="18" t="inlineStr">
        <is>
          <t>QA Lead; Technical Lead</t>
        </is>
      </c>
      <c r="H12" s="18" t="inlineStr">
        <is>
          <t>Full Migration configuration approval</t>
        </is>
      </c>
      <c r="I12" s="18" t="inlineStr">
        <is>
          <t>Depends: VALGATE-01; Risks: R-001; R-002; Validation: VAL-002; VAL-004</t>
        </is>
      </c>
      <c r="J12" s="19" t="n">
        <v>46244</v>
      </c>
      <c r="K12" s="19" t="n">
        <v>46246</v>
      </c>
      <c r="L12" s="20">
        <f>IF(AND(J12&lt;&gt;"",K12&lt;&gt;""),K12-J12+1,"")</f>
        <v/>
      </c>
      <c r="M12" s="18" t="inlineStr">
        <is>
          <t>Not started</t>
        </is>
      </c>
      <c r="N12" s="18" t="inlineStr">
        <is>
          <t>Yes</t>
        </is>
      </c>
      <c r="O12" s="18" t="inlineStr"/>
      <c r="P12" s="18" t="inlineStr">
        <is>
          <t>Blocked until VAL-004 redirect decision and product mapping retest are complete.</t>
        </is>
      </c>
    </row>
    <row r="13" ht="34" customHeight="1">
      <c r="A13" s="18" t="inlineStr">
        <is>
          <t>Full Migration</t>
        </is>
      </c>
      <c r="B13" s="18" t="inlineStr">
        <is>
          <t>FULL-01</t>
        </is>
      </c>
      <c r="C13" s="18" t="inlineStr">
        <is>
          <t>Run Full Migration using the approved configuration</t>
        </is>
      </c>
      <c r="D13" s="18" t="inlineStr">
        <is>
          <t>The approved configuration is reviewed and the Full Migration completes with Success, Failed, and Skipped results recorded.</t>
        </is>
      </c>
      <c r="E13" s="18" t="inlineStr">
        <is>
          <t>Next-Cart Migration Specialist</t>
        </is>
      </c>
      <c r="F13" s="18" t="inlineStr">
        <is>
          <t>Customer Project Lead</t>
        </is>
      </c>
      <c r="G13" s="18" t="inlineStr">
        <is>
          <t>QA Lead</t>
        </is>
      </c>
      <c r="H13" s="18" t="inlineStr">
        <is>
          <t>Full Migration complete</t>
        </is>
      </c>
      <c r="I13" s="18" t="inlineStr">
        <is>
          <t>Depends: DEC-01; Risks: R-005; Validation: VAL-005; VAL-006</t>
        </is>
      </c>
      <c r="J13" s="19" t="n">
        <v>46251</v>
      </c>
      <c r="K13" s="19" t="n">
        <v>46251</v>
      </c>
      <c r="L13" s="20">
        <f>IF(AND(J13&lt;&gt;"",K13&lt;&gt;""),K13-J13+1,"")</f>
        <v/>
      </c>
      <c r="M13" s="18" t="inlineStr">
        <is>
          <t>Not started</t>
        </is>
      </c>
      <c r="N13" s="18" t="inlineStr">
        <is>
          <t>No</t>
        </is>
      </c>
      <c r="O13" s="18" t="inlineStr"/>
      <c r="P13" s="18" t="inlineStr"/>
    </row>
    <row r="14" ht="34" customHeight="1">
      <c r="A14" s="18" t="inlineStr">
        <is>
          <t>Validation</t>
        </is>
      </c>
      <c r="B14" s="18" t="inlineStr">
        <is>
          <t>FULLVAL-01</t>
        </is>
      </c>
      <c r="C14" s="18" t="inlineStr">
        <is>
          <t>Validate Full Migration results</t>
        </is>
      </c>
      <c r="D14" s="18" t="inlineStr">
        <is>
          <t>High-risk data, relationships, counts, transformations, and target usability meet the approved acceptance criteria.</t>
        </is>
      </c>
      <c r="E14" s="18" t="inlineStr">
        <is>
          <t>QA Lead</t>
        </is>
      </c>
      <c r="F14" s="18" t="inlineStr">
        <is>
          <t>Customer Project Lead</t>
        </is>
      </c>
      <c r="G14" s="18" t="inlineStr">
        <is>
          <t>Technical Lead; Operations Lead</t>
        </is>
      </c>
      <c r="H14" s="18" t="inlineStr">
        <is>
          <t>Full Migration sign-off</t>
        </is>
      </c>
      <c r="I14" s="18" t="inlineStr">
        <is>
          <t>Depends: FULL-01; Risks: R-001; R-003; R-005; Validation: VAL-005; VAL-006; VAL-007</t>
        </is>
      </c>
      <c r="J14" s="19" t="n">
        <v>46252</v>
      </c>
      <c r="K14" s="19" t="n">
        <v>46253</v>
      </c>
      <c r="L14" s="20">
        <f>IF(AND(J14&lt;&gt;"",K14&lt;&gt;""),K14-J14+1,"")</f>
        <v/>
      </c>
      <c r="M14" s="18" t="inlineStr">
        <is>
          <t>Not started</t>
        </is>
      </c>
      <c r="N14" s="18" t="inlineStr">
        <is>
          <t>No</t>
        </is>
      </c>
      <c r="O14" s="18" t="inlineStr"/>
      <c r="P14" s="18" t="inlineStr"/>
    </row>
    <row r="15" ht="34" customHeight="1">
      <c r="A15" s="18" t="inlineStr">
        <is>
          <t>Launch readiness</t>
        </is>
      </c>
      <c r="B15" s="18" t="inlineStr">
        <is>
          <t>LAUNCH-01</t>
        </is>
      </c>
      <c r="C15" s="18" t="inlineStr">
        <is>
          <t>Complete launch-readiness and redirect checks</t>
        </is>
      </c>
      <c r="D15" s="18" t="inlineStr">
        <is>
          <t>No unresolved critical blocker remains; required redirects and target-store operational checks pass.</t>
        </is>
      </c>
      <c r="E15" s="18" t="inlineStr">
        <is>
          <t>Customer Project Lead</t>
        </is>
      </c>
      <c r="F15" s="18" t="inlineStr">
        <is>
          <t>Executive Sponsor</t>
        </is>
      </c>
      <c r="G15" s="18" t="inlineStr">
        <is>
          <t>QA Lead; SEO Lead; Operations Lead; Technical Lead</t>
        </is>
      </c>
      <c r="H15" s="18" t="inlineStr">
        <is>
          <t>Launch readiness decision</t>
        </is>
      </c>
      <c r="I15" s="18" t="inlineStr">
        <is>
          <t>Depends: FULLVAL-01; Risks: R-002; R-004; Validation: VAL-008; RED-001; RED-002</t>
        </is>
      </c>
      <c r="J15" s="19" t="n">
        <v>46253</v>
      </c>
      <c r="K15" s="19" t="n">
        <v>46254</v>
      </c>
      <c r="L15" s="20">
        <f>IF(AND(J15&lt;&gt;"",K15&lt;&gt;""),K15-J15+1,"")</f>
        <v/>
      </c>
      <c r="M15" s="18" t="inlineStr">
        <is>
          <t>Not started</t>
        </is>
      </c>
      <c r="N15" s="18" t="inlineStr">
        <is>
          <t>No</t>
        </is>
      </c>
      <c r="O15" s="18" t="inlineStr"/>
      <c r="P15" s="18" t="inlineStr"/>
    </row>
    <row r="16" ht="34" customHeight="1">
      <c r="A16" s="18" t="inlineStr">
        <is>
          <t>Launch</t>
        </is>
      </c>
      <c r="B16" s="18" t="inlineStr">
        <is>
          <t>GO-01</t>
        </is>
      </c>
      <c r="C16" s="18" t="inlineStr">
        <is>
          <t>Record go-live decision</t>
        </is>
      </c>
      <c r="D16" s="18" t="inlineStr">
        <is>
          <t>Approver records Approved, Approved with limitations, Rejected, or Deferred with evidence.</t>
        </is>
      </c>
      <c r="E16" s="18" t="inlineStr">
        <is>
          <t>Customer Project Lead</t>
        </is>
      </c>
      <c r="F16" s="18" t="inlineStr">
        <is>
          <t>Executive Sponsor</t>
        </is>
      </c>
      <c r="G16" s="18" t="inlineStr">
        <is>
          <t>QA Lead; SEO Lead; Operations Lead</t>
        </is>
      </c>
      <c r="H16" s="18" t="inlineStr">
        <is>
          <t>Go-live</t>
        </is>
      </c>
      <c r="I16" s="18" t="inlineStr">
        <is>
          <t>Depends: LAUNCH-01; Risks: R-002; R-004; Validation: VAL-008</t>
        </is>
      </c>
      <c r="J16" s="19" t="n">
        <v>46254</v>
      </c>
      <c r="K16" s="19" t="n">
        <v>46254</v>
      </c>
      <c r="L16" s="20">
        <f>IF(AND(J16&lt;&gt;"",K16&lt;&gt;""),K16-J16+1,"")</f>
        <v/>
      </c>
      <c r="M16" s="18" t="inlineStr">
        <is>
          <t>Not started</t>
        </is>
      </c>
      <c r="N16" s="18" t="inlineStr">
        <is>
          <t>No</t>
        </is>
      </c>
      <c r="O16" s="18" t="inlineStr"/>
      <c r="P16" s="18" t="inlineStr"/>
    </row>
    <row r="17" ht="42" customHeight="1">
      <c r="A17" s="18" t="inlineStr">
        <is>
          <t>Post-launch monitoring</t>
        </is>
      </c>
      <c r="B17" s="18" t="inlineStr">
        <is>
          <t>MON-01</t>
        </is>
      </c>
      <c r="C17" s="18" t="inlineStr">
        <is>
          <t>Monitor target-store behavior after launch</t>
        </is>
      </c>
      <c r="D17" s="18" t="inlineStr">
        <is>
          <t>Priority customer journeys, Orders, redirects, data changes, and unresolved accepted limitations are reviewed through the planned monitoring window.</t>
        </is>
      </c>
      <c r="E17" s="18" t="inlineStr">
        <is>
          <t>Operations Lead</t>
        </is>
      </c>
      <c r="F17" s="18" t="inlineStr">
        <is>
          <t>Customer Project Lead</t>
        </is>
      </c>
      <c r="G17" s="18" t="inlineStr">
        <is>
          <t>QA Lead; SEO Lead</t>
        </is>
      </c>
      <c r="H17" s="18" t="inlineStr">
        <is>
          <t>Post-launch closure</t>
        </is>
      </c>
      <c r="I17" s="18" t="inlineStr">
        <is>
          <t>Depends: GO-01; Risks: R-002; R-004; Validation: VAL-009</t>
        </is>
      </c>
      <c r="J17" s="19" t="n">
        <v>46254</v>
      </c>
      <c r="K17" s="19" t="n">
        <v>46258</v>
      </c>
      <c r="L17" s="20">
        <f>IF(AND(J17&lt;&gt;"",K17&lt;&gt;""),K17-J17+1,"")</f>
        <v/>
      </c>
      <c r="M17" s="18" t="inlineStr">
        <is>
          <t>Not started</t>
        </is>
      </c>
      <c r="N17" s="18" t="inlineStr">
        <is>
          <t>No</t>
        </is>
      </c>
      <c r="O17" s="18" t="inlineStr"/>
      <c r="P17" s="18" t="inlineStr"/>
    </row>
    <row r="18" ht="22" customHeight="1">
      <c r="A18" s="18" t="n"/>
      <c r="B18" s="18" t="n"/>
      <c r="C18" s="18" t="n"/>
      <c r="D18" s="18" t="n"/>
      <c r="E18" s="18" t="n"/>
      <c r="F18" s="18" t="n"/>
      <c r="G18" s="18" t="n"/>
      <c r="H18" s="18" t="n"/>
      <c r="I18" s="18" t="n"/>
      <c r="J18" s="19" t="n"/>
      <c r="K18" s="19" t="n"/>
      <c r="L18" s="20">
        <f>IF(AND(J18&lt;&gt;"",K18&lt;&gt;""),K18-J18+1,"")</f>
        <v/>
      </c>
      <c r="M18" s="18" t="n"/>
      <c r="N18" s="18" t="n"/>
      <c r="O18" s="18" t="n"/>
      <c r="P18" s="18" t="n"/>
    </row>
    <row r="19" ht="22" customHeight="1">
      <c r="A19" s="18" t="n"/>
      <c r="B19" s="18" t="n"/>
      <c r="C19" s="18" t="n"/>
      <c r="D19" s="18" t="n"/>
      <c r="E19" s="18" t="n"/>
      <c r="F19" s="18" t="n"/>
      <c r="G19" s="18" t="n"/>
      <c r="H19" s="18" t="n"/>
      <c r="I19" s="18" t="n"/>
      <c r="J19" s="19" t="n"/>
      <c r="K19" s="19" t="n"/>
      <c r="L19" s="20">
        <f>IF(AND(J19&lt;&gt;"",K19&lt;&gt;""),K19-J19+1,"")</f>
        <v/>
      </c>
      <c r="M19" s="18" t="n"/>
      <c r="N19" s="18" t="n"/>
      <c r="O19" s="18" t="n"/>
      <c r="P19" s="18" t="n"/>
    </row>
    <row r="20" ht="22" customHeight="1">
      <c r="A20" s="18" t="n"/>
      <c r="B20" s="18" t="n"/>
      <c r="C20" s="18" t="n"/>
      <c r="D20" s="18" t="n"/>
      <c r="E20" s="18" t="n"/>
      <c r="F20" s="18" t="n"/>
      <c r="G20" s="18" t="n"/>
      <c r="H20" s="18" t="n"/>
      <c r="I20" s="18" t="n"/>
      <c r="J20" s="19" t="n"/>
      <c r="K20" s="19" t="n"/>
      <c r="L20" s="20">
        <f>IF(AND(J20&lt;&gt;"",K20&lt;&gt;""),K20-J20+1,"")</f>
        <v/>
      </c>
      <c r="M20" s="18" t="n"/>
      <c r="N20" s="18" t="n"/>
      <c r="O20" s="18" t="n"/>
      <c r="P20" s="18" t="n"/>
    </row>
    <row r="21" ht="22" customHeight="1">
      <c r="A21" s="18" t="n"/>
      <c r="B21" s="18" t="n"/>
      <c r="C21" s="18" t="n"/>
      <c r="D21" s="18" t="n"/>
      <c r="E21" s="18" t="n"/>
      <c r="F21" s="18" t="n"/>
      <c r="G21" s="18" t="n"/>
      <c r="H21" s="18" t="n"/>
      <c r="I21" s="18" t="n"/>
      <c r="J21" s="19" t="n"/>
      <c r="K21" s="19" t="n"/>
      <c r="L21" s="20">
        <f>IF(AND(J21&lt;&gt;"",K21&lt;&gt;""),K21-J21+1,"")</f>
        <v/>
      </c>
      <c r="M21" s="18" t="n"/>
      <c r="N21" s="18" t="n"/>
      <c r="O21" s="18" t="n"/>
      <c r="P21" s="18" t="n"/>
    </row>
    <row r="22" ht="22" customHeight="1">
      <c r="A22" s="18" t="n"/>
      <c r="B22" s="18" t="n"/>
      <c r="C22" s="18" t="n"/>
      <c r="D22" s="18" t="n"/>
      <c r="E22" s="18" t="n"/>
      <c r="F22" s="18" t="n"/>
      <c r="G22" s="18" t="n"/>
      <c r="H22" s="18" t="n"/>
      <c r="I22" s="18" t="n"/>
      <c r="J22" s="19" t="n"/>
      <c r="K22" s="19" t="n"/>
      <c r="L22" s="20">
        <f>IF(AND(J22&lt;&gt;"",K22&lt;&gt;""),K22-J22+1,"")</f>
        <v/>
      </c>
      <c r="M22" s="18" t="n"/>
      <c r="N22" s="18" t="n"/>
      <c r="O22" s="18" t="n"/>
      <c r="P22" s="18" t="n"/>
    </row>
    <row r="23" ht="22" customHeight="1">
      <c r="A23" s="18" t="n"/>
      <c r="B23" s="18" t="n"/>
      <c r="C23" s="18" t="n"/>
      <c r="D23" s="18" t="n"/>
      <c r="E23" s="18" t="n"/>
      <c r="F23" s="18" t="n"/>
      <c r="G23" s="18" t="n"/>
      <c r="H23" s="18" t="n"/>
      <c r="I23" s="18" t="n"/>
      <c r="J23" s="19" t="n"/>
      <c r="K23" s="19" t="n"/>
      <c r="L23" s="20">
        <f>IF(AND(J23&lt;&gt;"",K23&lt;&gt;""),K23-J23+1,"")</f>
        <v/>
      </c>
      <c r="M23" s="18" t="n"/>
      <c r="N23" s="18" t="n"/>
      <c r="O23" s="18" t="n"/>
      <c r="P23" s="18" t="n"/>
    </row>
    <row r="24" ht="22" customHeight="1">
      <c r="A24" s="18" t="n"/>
      <c r="B24" s="18" t="n"/>
      <c r="C24" s="18" t="n"/>
      <c r="D24" s="18" t="n"/>
      <c r="E24" s="18" t="n"/>
      <c r="F24" s="18" t="n"/>
      <c r="G24" s="18" t="n"/>
      <c r="H24" s="18" t="n"/>
      <c r="I24" s="18" t="n"/>
      <c r="J24" s="19" t="n"/>
      <c r="K24" s="19" t="n"/>
      <c r="L24" s="20">
        <f>IF(AND(J24&lt;&gt;"",K24&lt;&gt;""),K24-J24+1,"")</f>
        <v/>
      </c>
      <c r="M24" s="18" t="n"/>
      <c r="N24" s="18" t="n"/>
      <c r="O24" s="18" t="n"/>
      <c r="P24" s="18" t="n"/>
    </row>
    <row r="25" ht="22" customHeight="1">
      <c r="A25" s="18" t="n"/>
      <c r="B25" s="18" t="n"/>
      <c r="C25" s="18" t="n"/>
      <c r="D25" s="18" t="n"/>
      <c r="E25" s="18" t="n"/>
      <c r="F25" s="18" t="n"/>
      <c r="G25" s="18" t="n"/>
      <c r="H25" s="18" t="n"/>
      <c r="I25" s="18" t="n"/>
      <c r="J25" s="19" t="n"/>
      <c r="K25" s="19" t="n"/>
      <c r="L25" s="20">
        <f>IF(AND(J25&lt;&gt;"",K25&lt;&gt;""),K25-J25+1,"")</f>
        <v/>
      </c>
      <c r="M25" s="18" t="n"/>
      <c r="N25" s="18" t="n"/>
      <c r="O25" s="18" t="n"/>
      <c r="P25" s="18" t="n"/>
    </row>
    <row r="26" ht="22" customHeight="1">
      <c r="A26" s="18" t="n"/>
      <c r="B26" s="18" t="n"/>
      <c r="C26" s="18" t="n"/>
      <c r="D26" s="18" t="n"/>
      <c r="E26" s="18" t="n"/>
      <c r="F26" s="18" t="n"/>
      <c r="G26" s="18" t="n"/>
      <c r="H26" s="18" t="n"/>
      <c r="I26" s="18" t="n"/>
      <c r="J26" s="19" t="n"/>
      <c r="K26" s="19" t="n"/>
      <c r="L26" s="20">
        <f>IF(AND(J26&lt;&gt;"",K26&lt;&gt;""),K26-J26+1,"")</f>
        <v/>
      </c>
      <c r="M26" s="18" t="n"/>
      <c r="N26" s="18" t="n"/>
      <c r="O26" s="18" t="n"/>
      <c r="P26" s="18" t="n"/>
    </row>
    <row r="27" ht="22" customHeight="1">
      <c r="A27" s="18" t="n"/>
      <c r="B27" s="18" t="n"/>
      <c r="C27" s="18" t="n"/>
      <c r="D27" s="18" t="n"/>
      <c r="E27" s="18" t="n"/>
      <c r="F27" s="18" t="n"/>
      <c r="G27" s="18" t="n"/>
      <c r="H27" s="18" t="n"/>
      <c r="I27" s="18" t="n"/>
      <c r="J27" s="19" t="n"/>
      <c r="K27" s="19" t="n"/>
      <c r="L27" s="20">
        <f>IF(AND(J27&lt;&gt;"",K27&lt;&gt;""),K27-J27+1,"")</f>
        <v/>
      </c>
      <c r="M27" s="18" t="n"/>
      <c r="N27" s="18" t="n"/>
      <c r="O27" s="18" t="n"/>
      <c r="P27" s="18" t="n"/>
    </row>
    <row r="28" ht="22" customHeight="1">
      <c r="A28" s="18" t="n"/>
      <c r="B28" s="18" t="n"/>
      <c r="C28" s="18" t="n"/>
      <c r="D28" s="18" t="n"/>
      <c r="E28" s="18" t="n"/>
      <c r="F28" s="18" t="n"/>
      <c r="G28" s="18" t="n"/>
      <c r="H28" s="18" t="n"/>
      <c r="I28" s="18" t="n"/>
      <c r="J28" s="19" t="n"/>
      <c r="K28" s="19" t="n"/>
      <c r="L28" s="20">
        <f>IF(AND(J28&lt;&gt;"",K28&lt;&gt;""),K28-J28+1,"")</f>
        <v/>
      </c>
      <c r="M28" s="18" t="n"/>
      <c r="N28" s="18" t="n"/>
      <c r="O28" s="18" t="n"/>
      <c r="P28" s="18" t="n"/>
    </row>
    <row r="29" ht="22" customHeight="1">
      <c r="A29" s="18" t="n"/>
      <c r="B29" s="18" t="n"/>
      <c r="C29" s="18" t="n"/>
      <c r="D29" s="18" t="n"/>
      <c r="E29" s="18" t="n"/>
      <c r="F29" s="18" t="n"/>
      <c r="G29" s="18" t="n"/>
      <c r="H29" s="18" t="n"/>
      <c r="I29" s="18" t="n"/>
      <c r="J29" s="19" t="n"/>
      <c r="K29" s="19" t="n"/>
      <c r="L29" s="20">
        <f>IF(AND(J29&lt;&gt;"",K29&lt;&gt;""),K29-J29+1,"")</f>
        <v/>
      </c>
      <c r="M29" s="18" t="n"/>
      <c r="N29" s="18" t="n"/>
      <c r="O29" s="18" t="n"/>
      <c r="P29" s="18" t="n"/>
    </row>
    <row r="30" ht="22" customHeight="1">
      <c r="A30" s="18" t="n"/>
      <c r="B30" s="18" t="n"/>
      <c r="C30" s="18" t="n"/>
      <c r="D30" s="18" t="n"/>
      <c r="E30" s="18" t="n"/>
      <c r="F30" s="18" t="n"/>
      <c r="G30" s="18" t="n"/>
      <c r="H30" s="18" t="n"/>
      <c r="I30" s="18" t="n"/>
      <c r="J30" s="19" t="n"/>
      <c r="K30" s="19" t="n"/>
      <c r="L30" s="20">
        <f>IF(AND(J30&lt;&gt;"",K30&lt;&gt;""),K30-J30+1,"")</f>
        <v/>
      </c>
      <c r="M30" s="18" t="n"/>
      <c r="N30" s="18" t="n"/>
      <c r="O30" s="18" t="n"/>
      <c r="P30" s="18" t="n"/>
    </row>
    <row r="31" ht="22" customHeight="1">
      <c r="A31" s="18" t="n"/>
      <c r="B31" s="18" t="n"/>
      <c r="C31" s="18" t="n"/>
      <c r="D31" s="18" t="n"/>
      <c r="E31" s="18" t="n"/>
      <c r="F31" s="18" t="n"/>
      <c r="G31" s="18" t="n"/>
      <c r="H31" s="18" t="n"/>
      <c r="I31" s="18" t="n"/>
      <c r="J31" s="19" t="n"/>
      <c r="K31" s="19" t="n"/>
      <c r="L31" s="20">
        <f>IF(AND(J31&lt;&gt;"",K31&lt;&gt;""),K31-J31+1,"")</f>
        <v/>
      </c>
      <c r="M31" s="18" t="n"/>
      <c r="N31" s="18" t="n"/>
      <c r="O31" s="18" t="n"/>
      <c r="P31" s="18" t="n"/>
    </row>
    <row r="32" ht="22" customHeight="1">
      <c r="A32" s="18" t="n"/>
      <c r="B32" s="18" t="n"/>
      <c r="C32" s="18" t="n"/>
      <c r="D32" s="18" t="n"/>
      <c r="E32" s="18" t="n"/>
      <c r="F32" s="18" t="n"/>
      <c r="G32" s="18" t="n"/>
      <c r="H32" s="18" t="n"/>
      <c r="I32" s="18" t="n"/>
      <c r="J32" s="19" t="n"/>
      <c r="K32" s="19" t="n"/>
      <c r="L32" s="20">
        <f>IF(AND(J32&lt;&gt;"",K32&lt;&gt;""),K32-J32+1,"")</f>
        <v/>
      </c>
      <c r="M32" s="18" t="n"/>
      <c r="N32" s="18" t="n"/>
      <c r="O32" s="18" t="n"/>
      <c r="P32" s="18" t="n"/>
    </row>
    <row r="33" ht="22" customHeight="1">
      <c r="A33" s="18" t="n"/>
      <c r="B33" s="18" t="n"/>
      <c r="C33" s="18" t="n"/>
      <c r="D33" s="18" t="n"/>
      <c r="E33" s="18" t="n"/>
      <c r="F33" s="18" t="n"/>
      <c r="G33" s="18" t="n"/>
      <c r="H33" s="18" t="n"/>
      <c r="I33" s="18" t="n"/>
      <c r="J33" s="19" t="n"/>
      <c r="K33" s="19" t="n"/>
      <c r="L33" s="20">
        <f>IF(AND(J33&lt;&gt;"",K33&lt;&gt;""),K33-J33+1,"")</f>
        <v/>
      </c>
      <c r="M33" s="18" t="n"/>
      <c r="N33" s="18" t="n"/>
      <c r="O33" s="18" t="n"/>
      <c r="P33" s="18" t="n"/>
    </row>
    <row r="34" ht="22" customHeight="1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9" t="n"/>
      <c r="K34" s="19" t="n"/>
      <c r="L34" s="20">
        <f>IF(AND(J34&lt;&gt;"",K34&lt;&gt;""),K34-J34+1,"")</f>
        <v/>
      </c>
      <c r="M34" s="18" t="n"/>
      <c r="N34" s="18" t="n"/>
      <c r="O34" s="18" t="n"/>
      <c r="P34" s="18" t="n"/>
    </row>
    <row r="35" ht="22" customHeight="1">
      <c r="A35" s="18" t="n"/>
      <c r="B35" s="18" t="n"/>
      <c r="C35" s="18" t="n"/>
      <c r="D35" s="18" t="n"/>
      <c r="E35" s="18" t="n"/>
      <c r="F35" s="18" t="n"/>
      <c r="G35" s="18" t="n"/>
      <c r="H35" s="18" t="n"/>
      <c r="I35" s="18" t="n"/>
      <c r="J35" s="19" t="n"/>
      <c r="K35" s="19" t="n"/>
      <c r="L35" s="20">
        <f>IF(AND(J35&lt;&gt;"",K35&lt;&gt;""),K35-J35+1,"")</f>
        <v/>
      </c>
      <c r="M35" s="18" t="n"/>
      <c r="N35" s="18" t="n"/>
      <c r="O35" s="18" t="n"/>
      <c r="P35" s="18" t="n"/>
    </row>
    <row r="36" ht="22" customHeight="1">
      <c r="A36" s="18" t="n"/>
      <c r="B36" s="18" t="n"/>
      <c r="C36" s="18" t="n"/>
      <c r="D36" s="18" t="n"/>
      <c r="E36" s="18" t="n"/>
      <c r="F36" s="18" t="n"/>
      <c r="G36" s="18" t="n"/>
      <c r="H36" s="18" t="n"/>
      <c r="I36" s="18" t="n"/>
      <c r="J36" s="19" t="n"/>
      <c r="K36" s="19" t="n"/>
      <c r="L36" s="20">
        <f>IF(AND(J36&lt;&gt;"",K36&lt;&gt;""),K36-J36+1,"")</f>
        <v/>
      </c>
      <c r="M36" s="18" t="n"/>
      <c r="N36" s="18" t="n"/>
      <c r="O36" s="18" t="n"/>
      <c r="P36" s="18" t="n"/>
    </row>
    <row r="37" ht="22" customHeight="1">
      <c r="A37" s="18" t="n"/>
      <c r="B37" s="18" t="n"/>
      <c r="C37" s="18" t="n"/>
      <c r="D37" s="18" t="n"/>
      <c r="E37" s="18" t="n"/>
      <c r="F37" s="18" t="n"/>
      <c r="G37" s="18" t="n"/>
      <c r="H37" s="18" t="n"/>
      <c r="I37" s="18" t="n"/>
      <c r="J37" s="19" t="n"/>
      <c r="K37" s="19" t="n"/>
      <c r="L37" s="20">
        <f>IF(AND(J37&lt;&gt;"",K37&lt;&gt;""),K37-J37+1,"")</f>
        <v/>
      </c>
      <c r="M37" s="18" t="n"/>
      <c r="N37" s="18" t="n"/>
      <c r="O37" s="18" t="n"/>
      <c r="P37" s="18" t="n"/>
    </row>
    <row r="38" ht="22" customHeight="1">
      <c r="A38" s="18" t="n"/>
      <c r="B38" s="18" t="n"/>
      <c r="C38" s="18" t="n"/>
      <c r="D38" s="18" t="n"/>
      <c r="E38" s="18" t="n"/>
      <c r="F38" s="18" t="n"/>
      <c r="G38" s="18" t="n"/>
      <c r="H38" s="18" t="n"/>
      <c r="I38" s="18" t="n"/>
      <c r="J38" s="19" t="n"/>
      <c r="K38" s="19" t="n"/>
      <c r="L38" s="20">
        <f>IF(AND(J38&lt;&gt;"",K38&lt;&gt;""),K38-J38+1,"")</f>
        <v/>
      </c>
      <c r="M38" s="18" t="n"/>
      <c r="N38" s="18" t="n"/>
      <c r="O38" s="18" t="n"/>
      <c r="P38" s="18" t="n"/>
    </row>
    <row r="39" ht="22" customHeight="1">
      <c r="A39" s="18" t="n"/>
      <c r="B39" s="18" t="n"/>
      <c r="C39" s="18" t="n"/>
      <c r="D39" s="18" t="n"/>
      <c r="E39" s="18" t="n"/>
      <c r="F39" s="18" t="n"/>
      <c r="G39" s="18" t="n"/>
      <c r="H39" s="18" t="n"/>
      <c r="I39" s="18" t="n"/>
      <c r="J39" s="19" t="n"/>
      <c r="K39" s="19" t="n"/>
      <c r="L39" s="20">
        <f>IF(AND(J39&lt;&gt;"",K39&lt;&gt;""),K39-J39+1,"")</f>
        <v/>
      </c>
      <c r="M39" s="18" t="n"/>
      <c r="N39" s="18" t="n"/>
      <c r="O39" s="18" t="n"/>
      <c r="P39" s="18" t="n"/>
    </row>
    <row r="40" ht="22" customHeight="1">
      <c r="A40" s="18" t="n"/>
      <c r="B40" s="18" t="n"/>
      <c r="C40" s="18" t="n"/>
      <c r="D40" s="18" t="n"/>
      <c r="E40" s="18" t="n"/>
      <c r="F40" s="18" t="n"/>
      <c r="G40" s="18" t="n"/>
      <c r="H40" s="18" t="n"/>
      <c r="I40" s="18" t="n"/>
      <c r="J40" s="19" t="n"/>
      <c r="K40" s="19" t="n"/>
      <c r="L40" s="20">
        <f>IF(AND(J40&lt;&gt;"",K40&lt;&gt;""),K40-J40+1,"")</f>
        <v/>
      </c>
      <c r="M40" s="18" t="n"/>
      <c r="N40" s="18" t="n"/>
      <c r="O40" s="18" t="n"/>
      <c r="P40" s="18" t="n"/>
    </row>
    <row r="41" ht="22" customHeight="1">
      <c r="A41" s="18" t="n"/>
      <c r="B41" s="18" t="n"/>
      <c r="C41" s="18" t="n"/>
      <c r="D41" s="18" t="n"/>
      <c r="E41" s="18" t="n"/>
      <c r="F41" s="18" t="n"/>
      <c r="G41" s="18" t="n"/>
      <c r="H41" s="18" t="n"/>
      <c r="I41" s="18" t="n"/>
      <c r="J41" s="19" t="n"/>
      <c r="K41" s="19" t="n"/>
      <c r="L41" s="20">
        <f>IF(AND(J41&lt;&gt;"",K41&lt;&gt;""),K41-J41+1,"")</f>
        <v/>
      </c>
      <c r="M41" s="18" t="n"/>
      <c r="N41" s="18" t="n"/>
      <c r="O41" s="18" t="n"/>
      <c r="P41" s="18" t="n"/>
    </row>
    <row r="42" ht="22" customHeight="1">
      <c r="A42" s="18" t="n"/>
      <c r="B42" s="18" t="n"/>
      <c r="C42" s="18" t="n"/>
      <c r="D42" s="18" t="n"/>
      <c r="E42" s="18" t="n"/>
      <c r="F42" s="18" t="n"/>
      <c r="G42" s="18" t="n"/>
      <c r="H42" s="18" t="n"/>
      <c r="I42" s="18" t="n"/>
      <c r="J42" s="19" t="n"/>
      <c r="K42" s="19" t="n"/>
      <c r="L42" s="20">
        <f>IF(AND(J42&lt;&gt;"",K42&lt;&gt;""),K42-J42+1,"")</f>
        <v/>
      </c>
      <c r="M42" s="18" t="n"/>
      <c r="N42" s="18" t="n"/>
      <c r="O42" s="18" t="n"/>
      <c r="P42" s="18" t="n"/>
    </row>
    <row r="43" ht="22" customHeight="1">
      <c r="A43" s="18" t="n"/>
      <c r="B43" s="18" t="n"/>
      <c r="C43" s="18" t="n"/>
      <c r="D43" s="18" t="n"/>
      <c r="E43" s="18" t="n"/>
      <c r="F43" s="18" t="n"/>
      <c r="G43" s="18" t="n"/>
      <c r="H43" s="18" t="n"/>
      <c r="I43" s="18" t="n"/>
      <c r="J43" s="19" t="n"/>
      <c r="K43" s="19" t="n"/>
      <c r="L43" s="20">
        <f>IF(AND(J43&lt;&gt;"",K43&lt;&gt;""),K43-J43+1,"")</f>
        <v/>
      </c>
      <c r="M43" s="18" t="n"/>
      <c r="N43" s="18" t="n"/>
      <c r="O43" s="18" t="n"/>
      <c r="P43" s="18" t="n"/>
    </row>
    <row r="44" ht="22" customHeight="1">
      <c r="A44" s="18" t="n"/>
      <c r="B44" s="18" t="n"/>
      <c r="C44" s="18" t="n"/>
      <c r="D44" s="18" t="n"/>
      <c r="E44" s="18" t="n"/>
      <c r="F44" s="18" t="n"/>
      <c r="G44" s="18" t="n"/>
      <c r="H44" s="18" t="n"/>
      <c r="I44" s="18" t="n"/>
      <c r="J44" s="19" t="n"/>
      <c r="K44" s="19" t="n"/>
      <c r="L44" s="20">
        <f>IF(AND(J44&lt;&gt;"",K44&lt;&gt;""),K44-J44+1,"")</f>
        <v/>
      </c>
      <c r="M44" s="18" t="n"/>
      <c r="N44" s="18" t="n"/>
      <c r="O44" s="18" t="n"/>
      <c r="P44" s="18" t="n"/>
    </row>
    <row r="45" ht="22" customHeight="1">
      <c r="A45" s="18" t="n"/>
      <c r="B45" s="18" t="n"/>
      <c r="C45" s="18" t="n"/>
      <c r="D45" s="18" t="n"/>
      <c r="E45" s="18" t="n"/>
      <c r="F45" s="18" t="n"/>
      <c r="G45" s="18" t="n"/>
      <c r="H45" s="18" t="n"/>
      <c r="I45" s="18" t="n"/>
      <c r="J45" s="19" t="n"/>
      <c r="K45" s="19" t="n"/>
      <c r="L45" s="20">
        <f>IF(AND(J45&lt;&gt;"",K45&lt;&gt;""),K45-J45+1,"")</f>
        <v/>
      </c>
      <c r="M45" s="18" t="n"/>
      <c r="N45" s="18" t="n"/>
      <c r="O45" s="18" t="n"/>
      <c r="P45" s="18" t="n"/>
    </row>
    <row r="46" ht="22" customHeight="1">
      <c r="A46" s="18" t="n"/>
      <c r="B46" s="18" t="n"/>
      <c r="C46" s="18" t="n"/>
      <c r="D46" s="18" t="n"/>
      <c r="E46" s="18" t="n"/>
      <c r="F46" s="18" t="n"/>
      <c r="G46" s="18" t="n"/>
      <c r="H46" s="18" t="n"/>
      <c r="I46" s="18" t="n"/>
      <c r="J46" s="19" t="n"/>
      <c r="K46" s="19" t="n"/>
      <c r="L46" s="20">
        <f>IF(AND(J46&lt;&gt;"",K46&lt;&gt;""),K46-J46+1,"")</f>
        <v/>
      </c>
      <c r="M46" s="18" t="n"/>
      <c r="N46" s="18" t="n"/>
      <c r="O46" s="18" t="n"/>
      <c r="P46" s="18" t="n"/>
    </row>
    <row r="47" ht="22" customHeight="1">
      <c r="A47" s="18" t="n"/>
      <c r="B47" s="18" t="n"/>
      <c r="C47" s="18" t="n"/>
      <c r="D47" s="18" t="n"/>
      <c r="E47" s="18" t="n"/>
      <c r="F47" s="18" t="n"/>
      <c r="G47" s="18" t="n"/>
      <c r="H47" s="18" t="n"/>
      <c r="I47" s="18" t="n"/>
      <c r="J47" s="19" t="n"/>
      <c r="K47" s="19" t="n"/>
      <c r="L47" s="20">
        <f>IF(AND(J47&lt;&gt;"",K47&lt;&gt;""),K47-J47+1,"")</f>
        <v/>
      </c>
      <c r="M47" s="18" t="n"/>
      <c r="N47" s="18" t="n"/>
      <c r="O47" s="18" t="n"/>
      <c r="P47" s="18" t="n"/>
    </row>
    <row r="48" ht="22" customHeight="1">
      <c r="A48" s="18" t="n"/>
      <c r="B48" s="18" t="n"/>
      <c r="C48" s="18" t="n"/>
      <c r="D48" s="18" t="n"/>
      <c r="E48" s="18" t="n"/>
      <c r="F48" s="18" t="n"/>
      <c r="G48" s="18" t="n"/>
      <c r="H48" s="18" t="n"/>
      <c r="I48" s="18" t="n"/>
      <c r="J48" s="19" t="n"/>
      <c r="K48" s="19" t="n"/>
      <c r="L48" s="20">
        <f>IF(AND(J48&lt;&gt;"",K48&lt;&gt;""),K48-J48+1,"")</f>
        <v/>
      </c>
      <c r="M48" s="18" t="n"/>
      <c r="N48" s="18" t="n"/>
      <c r="O48" s="18" t="n"/>
      <c r="P48" s="18" t="n"/>
    </row>
    <row r="49" ht="22" customHeight="1">
      <c r="A49" s="18" t="n"/>
      <c r="B49" s="18" t="n"/>
      <c r="C49" s="18" t="n"/>
      <c r="D49" s="18" t="n"/>
      <c r="E49" s="18" t="n"/>
      <c r="F49" s="18" t="n"/>
      <c r="G49" s="18" t="n"/>
      <c r="H49" s="18" t="n"/>
      <c r="I49" s="18" t="n"/>
      <c r="J49" s="19" t="n"/>
      <c r="K49" s="19" t="n"/>
      <c r="L49" s="20">
        <f>IF(AND(J49&lt;&gt;"",K49&lt;&gt;""),K49-J49+1,"")</f>
        <v/>
      </c>
      <c r="M49" s="18" t="n"/>
      <c r="N49" s="18" t="n"/>
      <c r="O49" s="18" t="n"/>
      <c r="P49" s="18" t="n"/>
    </row>
    <row r="50" ht="22" customHeight="1">
      <c r="A50" s="18" t="n"/>
      <c r="B50" s="18" t="n"/>
      <c r="C50" s="18" t="n"/>
      <c r="D50" s="18" t="n"/>
      <c r="E50" s="18" t="n"/>
      <c r="F50" s="18" t="n"/>
      <c r="G50" s="18" t="n"/>
      <c r="H50" s="18" t="n"/>
      <c r="I50" s="18" t="n"/>
      <c r="J50" s="19" t="n"/>
      <c r="K50" s="19" t="n"/>
      <c r="L50" s="20">
        <f>IF(AND(J50&lt;&gt;"",K50&lt;&gt;""),K50-J50+1,"")</f>
        <v/>
      </c>
      <c r="M50" s="18" t="n"/>
      <c r="N50" s="18" t="n"/>
      <c r="O50" s="18" t="n"/>
      <c r="P50" s="18" t="n"/>
    </row>
    <row r="51" ht="22" customHeight="1">
      <c r="A51" s="18" t="n"/>
      <c r="B51" s="18" t="n"/>
      <c r="C51" s="18" t="n"/>
      <c r="D51" s="18" t="n"/>
      <c r="E51" s="18" t="n"/>
      <c r="F51" s="18" t="n"/>
      <c r="G51" s="18" t="n"/>
      <c r="H51" s="18" t="n"/>
      <c r="I51" s="18" t="n"/>
      <c r="J51" s="19" t="n"/>
      <c r="K51" s="19" t="n"/>
      <c r="L51" s="20">
        <f>IF(AND(J51&lt;&gt;"",K51&lt;&gt;""),K51-J51+1,"")</f>
        <v/>
      </c>
      <c r="M51" s="18" t="n"/>
      <c r="N51" s="18" t="n"/>
      <c r="O51" s="18" t="n"/>
      <c r="P51" s="18" t="n"/>
    </row>
    <row r="52" ht="22" customHeight="1">
      <c r="A52" s="18" t="n"/>
      <c r="B52" s="18" t="n"/>
      <c r="C52" s="18" t="n"/>
      <c r="D52" s="18" t="n"/>
      <c r="E52" s="18" t="n"/>
      <c r="F52" s="18" t="n"/>
      <c r="G52" s="18" t="n"/>
      <c r="H52" s="18" t="n"/>
      <c r="I52" s="18" t="n"/>
      <c r="J52" s="19" t="n"/>
      <c r="K52" s="19" t="n"/>
      <c r="L52" s="20">
        <f>IF(AND(J52&lt;&gt;"",K52&lt;&gt;""),K52-J52+1,"")</f>
        <v/>
      </c>
      <c r="M52" s="18" t="n"/>
      <c r="N52" s="18" t="n"/>
      <c r="O52" s="18" t="n"/>
      <c r="P52" s="18" t="n"/>
    </row>
    <row r="53" ht="22" customHeight="1">
      <c r="A53" s="18" t="n"/>
      <c r="B53" s="18" t="n"/>
      <c r="C53" s="18" t="n"/>
      <c r="D53" s="18" t="n"/>
      <c r="E53" s="18" t="n"/>
      <c r="F53" s="18" t="n"/>
      <c r="G53" s="18" t="n"/>
      <c r="H53" s="18" t="n"/>
      <c r="I53" s="18" t="n"/>
      <c r="J53" s="19" t="n"/>
      <c r="K53" s="19" t="n"/>
      <c r="L53" s="20">
        <f>IF(AND(J53&lt;&gt;"",K53&lt;&gt;""),K53-J53+1,"")</f>
        <v/>
      </c>
      <c r="M53" s="18" t="n"/>
      <c r="N53" s="18" t="n"/>
      <c r="O53" s="18" t="n"/>
      <c r="P53" s="18" t="n"/>
    </row>
    <row r="54" ht="22" customHeight="1">
      <c r="A54" s="18" t="n"/>
      <c r="B54" s="18" t="n"/>
      <c r="C54" s="18" t="n"/>
      <c r="D54" s="18" t="n"/>
      <c r="E54" s="18" t="n"/>
      <c r="F54" s="18" t="n"/>
      <c r="G54" s="18" t="n"/>
      <c r="H54" s="18" t="n"/>
      <c r="I54" s="18" t="n"/>
      <c r="J54" s="19" t="n"/>
      <c r="K54" s="19" t="n"/>
      <c r="L54" s="20">
        <f>IF(AND(J54&lt;&gt;"",K54&lt;&gt;""),K54-J54+1,"")</f>
        <v/>
      </c>
      <c r="M54" s="18" t="n"/>
      <c r="N54" s="18" t="n"/>
      <c r="O54" s="18" t="n"/>
      <c r="P54" s="18" t="n"/>
    </row>
    <row r="55" ht="22" customHeight="1">
      <c r="A55" s="18" t="n"/>
      <c r="B55" s="18" t="n"/>
      <c r="C55" s="18" t="n"/>
      <c r="D55" s="18" t="n"/>
      <c r="E55" s="18" t="n"/>
      <c r="F55" s="18" t="n"/>
      <c r="G55" s="18" t="n"/>
      <c r="H55" s="18" t="n"/>
      <c r="I55" s="18" t="n"/>
      <c r="J55" s="19" t="n"/>
      <c r="K55" s="19" t="n"/>
      <c r="L55" s="20">
        <f>IF(AND(J55&lt;&gt;"",K55&lt;&gt;""),K55-J55+1,"")</f>
        <v/>
      </c>
      <c r="M55" s="18" t="n"/>
      <c r="N55" s="18" t="n"/>
      <c r="O55" s="18" t="n"/>
      <c r="P55" s="18" t="n"/>
    </row>
    <row r="56" ht="22" customHeight="1">
      <c r="A56" s="18" t="n"/>
      <c r="B56" s="18" t="n"/>
      <c r="C56" s="18" t="n"/>
      <c r="D56" s="18" t="n"/>
      <c r="E56" s="18" t="n"/>
      <c r="F56" s="18" t="n"/>
      <c r="G56" s="18" t="n"/>
      <c r="H56" s="18" t="n"/>
      <c r="I56" s="18" t="n"/>
      <c r="J56" s="19" t="n"/>
      <c r="K56" s="19" t="n"/>
      <c r="L56" s="20">
        <f>IF(AND(J56&lt;&gt;"",K56&lt;&gt;""),K56-J56+1,"")</f>
        <v/>
      </c>
      <c r="M56" s="18" t="n"/>
      <c r="N56" s="18" t="n"/>
      <c r="O56" s="18" t="n"/>
      <c r="P56" s="18" t="n"/>
    </row>
    <row r="57" ht="22" customHeight="1">
      <c r="A57" s="18" t="n"/>
      <c r="B57" s="18" t="n"/>
      <c r="C57" s="18" t="n"/>
      <c r="D57" s="18" t="n"/>
      <c r="E57" s="18" t="n"/>
      <c r="F57" s="18" t="n"/>
      <c r="G57" s="18" t="n"/>
      <c r="H57" s="18" t="n"/>
      <c r="I57" s="18" t="n"/>
      <c r="J57" s="19" t="n"/>
      <c r="K57" s="19" t="n"/>
      <c r="L57" s="20">
        <f>IF(AND(J57&lt;&gt;"",K57&lt;&gt;""),K57-J57+1,"")</f>
        <v/>
      </c>
      <c r="M57" s="18" t="n"/>
      <c r="N57" s="18" t="n"/>
      <c r="O57" s="18" t="n"/>
      <c r="P57" s="18" t="n"/>
    </row>
    <row r="58" ht="22" customHeight="1">
      <c r="A58" s="18" t="n"/>
      <c r="B58" s="18" t="n"/>
      <c r="C58" s="18" t="n"/>
      <c r="D58" s="18" t="n"/>
      <c r="E58" s="18" t="n"/>
      <c r="F58" s="18" t="n"/>
      <c r="G58" s="18" t="n"/>
      <c r="H58" s="18" t="n"/>
      <c r="I58" s="18" t="n"/>
      <c r="J58" s="19" t="n"/>
      <c r="K58" s="19" t="n"/>
      <c r="L58" s="20">
        <f>IF(AND(J58&lt;&gt;"",K58&lt;&gt;""),K58-J58+1,"")</f>
        <v/>
      </c>
      <c r="M58" s="18" t="n"/>
      <c r="N58" s="18" t="n"/>
      <c r="O58" s="18" t="n"/>
      <c r="P58" s="18" t="n"/>
    </row>
    <row r="59" ht="22" customHeight="1">
      <c r="A59" s="18" t="n"/>
      <c r="B59" s="18" t="n"/>
      <c r="C59" s="18" t="n"/>
      <c r="D59" s="18" t="n"/>
      <c r="E59" s="18" t="n"/>
      <c r="F59" s="18" t="n"/>
      <c r="G59" s="18" t="n"/>
      <c r="H59" s="18" t="n"/>
      <c r="I59" s="18" t="n"/>
      <c r="J59" s="19" t="n"/>
      <c r="K59" s="19" t="n"/>
      <c r="L59" s="20">
        <f>IF(AND(J59&lt;&gt;"",K59&lt;&gt;""),K59-J59+1,"")</f>
        <v/>
      </c>
      <c r="M59" s="18" t="n"/>
      <c r="N59" s="18" t="n"/>
      <c r="O59" s="18" t="n"/>
      <c r="P59" s="18" t="n"/>
    </row>
    <row r="60" ht="22" customHeight="1">
      <c r="A60" s="18" t="n"/>
      <c r="B60" s="18" t="n"/>
      <c r="C60" s="18" t="n"/>
      <c r="D60" s="18" t="n"/>
      <c r="E60" s="18" t="n"/>
      <c r="F60" s="18" t="n"/>
      <c r="G60" s="18" t="n"/>
      <c r="H60" s="18" t="n"/>
      <c r="I60" s="18" t="n"/>
      <c r="J60" s="19" t="n"/>
      <c r="K60" s="19" t="n"/>
      <c r="L60" s="20">
        <f>IF(AND(J60&lt;&gt;"",K60&lt;&gt;""),K60-J60+1,"")</f>
        <v/>
      </c>
      <c r="M60" s="18" t="n"/>
      <c r="N60" s="18" t="n"/>
      <c r="O60" s="18" t="n"/>
      <c r="P60" s="18" t="n"/>
    </row>
    <row r="61" ht="22" customHeight="1">
      <c r="A61" s="18" t="n"/>
      <c r="B61" s="18" t="n"/>
      <c r="C61" s="18" t="n"/>
      <c r="D61" s="18" t="n"/>
      <c r="E61" s="18" t="n"/>
      <c r="F61" s="18" t="n"/>
      <c r="G61" s="18" t="n"/>
      <c r="H61" s="18" t="n"/>
      <c r="I61" s="18" t="n"/>
      <c r="J61" s="19" t="n"/>
      <c r="K61" s="19" t="n"/>
      <c r="L61" s="20">
        <f>IF(AND(J61&lt;&gt;"",K61&lt;&gt;""),K61-J61+1,"")</f>
        <v/>
      </c>
      <c r="M61" s="18" t="n"/>
      <c r="N61" s="18" t="n"/>
      <c r="O61" s="18" t="n"/>
      <c r="P61" s="18" t="n"/>
    </row>
    <row r="62" ht="22" customHeight="1">
      <c r="A62" s="18" t="n"/>
      <c r="B62" s="18" t="n"/>
      <c r="C62" s="18" t="n"/>
      <c r="D62" s="18" t="n"/>
      <c r="E62" s="18" t="n"/>
      <c r="F62" s="18" t="n"/>
      <c r="G62" s="18" t="n"/>
      <c r="H62" s="18" t="n"/>
      <c r="I62" s="18" t="n"/>
      <c r="J62" s="19" t="n"/>
      <c r="K62" s="19" t="n"/>
      <c r="L62" s="20">
        <f>IF(AND(J62&lt;&gt;"",K62&lt;&gt;""),K62-J62+1,"")</f>
        <v/>
      </c>
      <c r="M62" s="18" t="n"/>
      <c r="N62" s="18" t="n"/>
      <c r="O62" s="18" t="n"/>
      <c r="P62" s="18" t="n"/>
    </row>
    <row r="63" ht="22" customHeight="1">
      <c r="A63" s="18" t="n"/>
      <c r="B63" s="18" t="n"/>
      <c r="C63" s="18" t="n"/>
      <c r="D63" s="18" t="n"/>
      <c r="E63" s="18" t="n"/>
      <c r="F63" s="18" t="n"/>
      <c r="G63" s="18" t="n"/>
      <c r="H63" s="18" t="n"/>
      <c r="I63" s="18" t="n"/>
      <c r="J63" s="19" t="n"/>
      <c r="K63" s="19" t="n"/>
      <c r="L63" s="20">
        <f>IF(AND(J63&lt;&gt;"",K63&lt;&gt;""),K63-J63+1,"")</f>
        <v/>
      </c>
      <c r="M63" s="18" t="n"/>
      <c r="N63" s="18" t="n"/>
      <c r="O63" s="18" t="n"/>
      <c r="P63" s="18" t="n"/>
    </row>
    <row r="64" ht="22" customHeight="1">
      <c r="A64" s="18" t="n"/>
      <c r="B64" s="18" t="n"/>
      <c r="C64" s="18" t="n"/>
      <c r="D64" s="18" t="n"/>
      <c r="E64" s="18" t="n"/>
      <c r="F64" s="18" t="n"/>
      <c r="G64" s="18" t="n"/>
      <c r="H64" s="18" t="n"/>
      <c r="I64" s="18" t="n"/>
      <c r="J64" s="19" t="n"/>
      <c r="K64" s="19" t="n"/>
      <c r="L64" s="20">
        <f>IF(AND(J64&lt;&gt;"",K64&lt;&gt;""),K64-J64+1,"")</f>
        <v/>
      </c>
      <c r="M64" s="18" t="n"/>
      <c r="N64" s="18" t="n"/>
      <c r="O64" s="18" t="n"/>
      <c r="P64" s="18" t="n"/>
    </row>
    <row r="65" ht="22" customHeight="1">
      <c r="A65" s="18" t="n"/>
      <c r="B65" s="18" t="n"/>
      <c r="C65" s="18" t="n"/>
      <c r="D65" s="18" t="n"/>
      <c r="E65" s="18" t="n"/>
      <c r="F65" s="18" t="n"/>
      <c r="G65" s="18" t="n"/>
      <c r="H65" s="18" t="n"/>
      <c r="I65" s="18" t="n"/>
      <c r="J65" s="19" t="n"/>
      <c r="K65" s="19" t="n"/>
      <c r="L65" s="20">
        <f>IF(AND(J65&lt;&gt;"",K65&lt;&gt;""),K65-J65+1,"")</f>
        <v/>
      </c>
      <c r="M65" s="18" t="n"/>
      <c r="N65" s="18" t="n"/>
      <c r="O65" s="18" t="n"/>
      <c r="P65" s="18" t="n"/>
    </row>
    <row r="66" ht="22" customHeight="1">
      <c r="A66" s="18" t="n"/>
      <c r="B66" s="18" t="n"/>
      <c r="C66" s="18" t="n"/>
      <c r="D66" s="18" t="n"/>
      <c r="E66" s="18" t="n"/>
      <c r="F66" s="18" t="n"/>
      <c r="G66" s="18" t="n"/>
      <c r="H66" s="18" t="n"/>
      <c r="I66" s="18" t="n"/>
      <c r="J66" s="19" t="n"/>
      <c r="K66" s="19" t="n"/>
      <c r="L66" s="20">
        <f>IF(AND(J66&lt;&gt;"",K66&lt;&gt;""),K66-J66+1,"")</f>
        <v/>
      </c>
      <c r="M66" s="18" t="n"/>
      <c r="N66" s="18" t="n"/>
      <c r="O66" s="18" t="n"/>
      <c r="P66" s="18" t="n"/>
    </row>
    <row r="67" ht="22" customHeight="1">
      <c r="A67" s="18" t="n"/>
      <c r="B67" s="18" t="n"/>
      <c r="C67" s="18" t="n"/>
      <c r="D67" s="18" t="n"/>
      <c r="E67" s="18" t="n"/>
      <c r="F67" s="18" t="n"/>
      <c r="G67" s="18" t="n"/>
      <c r="H67" s="18" t="n"/>
      <c r="I67" s="18" t="n"/>
      <c r="J67" s="19" t="n"/>
      <c r="K67" s="19" t="n"/>
      <c r="L67" s="20">
        <f>IF(AND(J67&lt;&gt;"",K67&lt;&gt;""),K67-J67+1,"")</f>
        <v/>
      </c>
      <c r="M67" s="18" t="n"/>
      <c r="N67" s="18" t="n"/>
      <c r="O67" s="18" t="n"/>
      <c r="P67" s="18" t="n"/>
    </row>
    <row r="68" ht="22" customHeight="1">
      <c r="A68" s="18" t="n"/>
      <c r="B68" s="18" t="n"/>
      <c r="C68" s="18" t="n"/>
      <c r="D68" s="18" t="n"/>
      <c r="E68" s="18" t="n"/>
      <c r="F68" s="18" t="n"/>
      <c r="G68" s="18" t="n"/>
      <c r="H68" s="18" t="n"/>
      <c r="I68" s="18" t="n"/>
      <c r="J68" s="19" t="n"/>
      <c r="K68" s="19" t="n"/>
      <c r="L68" s="20">
        <f>IF(AND(J68&lt;&gt;"",K68&lt;&gt;""),K68-J68+1,"")</f>
        <v/>
      </c>
      <c r="M68" s="18" t="n"/>
      <c r="N68" s="18" t="n"/>
      <c r="O68" s="18" t="n"/>
      <c r="P68" s="18" t="n"/>
    </row>
    <row r="69" ht="22" customHeight="1">
      <c r="A69" s="18" t="n"/>
      <c r="B69" s="18" t="n"/>
      <c r="C69" s="18" t="n"/>
      <c r="D69" s="18" t="n"/>
      <c r="E69" s="18" t="n"/>
      <c r="F69" s="18" t="n"/>
      <c r="G69" s="18" t="n"/>
      <c r="H69" s="18" t="n"/>
      <c r="I69" s="18" t="n"/>
      <c r="J69" s="19" t="n"/>
      <c r="K69" s="19" t="n"/>
      <c r="L69" s="20">
        <f>IF(AND(J69&lt;&gt;"",K69&lt;&gt;""),K69-J69+1,"")</f>
        <v/>
      </c>
      <c r="M69" s="18" t="n"/>
      <c r="N69" s="18" t="n"/>
      <c r="O69" s="18" t="n"/>
      <c r="P69" s="18" t="n"/>
    </row>
    <row r="70" ht="22" customHeight="1">
      <c r="A70" s="18" t="n"/>
      <c r="B70" s="18" t="n"/>
      <c r="C70" s="18" t="n"/>
      <c r="D70" s="18" t="n"/>
      <c r="E70" s="18" t="n"/>
      <c r="F70" s="18" t="n"/>
      <c r="G70" s="18" t="n"/>
      <c r="H70" s="18" t="n"/>
      <c r="I70" s="18" t="n"/>
      <c r="J70" s="19" t="n"/>
      <c r="K70" s="19" t="n"/>
      <c r="L70" s="20">
        <f>IF(AND(J70&lt;&gt;"",K70&lt;&gt;""),K70-J70+1,"")</f>
        <v/>
      </c>
      <c r="M70" s="18" t="n"/>
      <c r="N70" s="18" t="n"/>
      <c r="O70" s="18" t="n"/>
      <c r="P70" s="18" t="n"/>
    </row>
    <row r="71" ht="22" customHeight="1">
      <c r="A71" s="18" t="n"/>
      <c r="B71" s="18" t="n"/>
      <c r="C71" s="18" t="n"/>
      <c r="D71" s="18" t="n"/>
      <c r="E71" s="18" t="n"/>
      <c r="F71" s="18" t="n"/>
      <c r="G71" s="18" t="n"/>
      <c r="H71" s="18" t="n"/>
      <c r="I71" s="18" t="n"/>
      <c r="J71" s="19" t="n"/>
      <c r="K71" s="19" t="n"/>
      <c r="L71" s="20">
        <f>IF(AND(J71&lt;&gt;"",K71&lt;&gt;""),K71-J71+1,"")</f>
        <v/>
      </c>
      <c r="M71" s="18" t="n"/>
      <c r="N71" s="18" t="n"/>
      <c r="O71" s="18" t="n"/>
      <c r="P71" s="18" t="n"/>
    </row>
    <row r="72" ht="22" customHeight="1">
      <c r="A72" s="18" t="n"/>
      <c r="B72" s="18" t="n"/>
      <c r="C72" s="18" t="n"/>
      <c r="D72" s="18" t="n"/>
      <c r="E72" s="18" t="n"/>
      <c r="F72" s="18" t="n"/>
      <c r="G72" s="18" t="n"/>
      <c r="H72" s="18" t="n"/>
      <c r="I72" s="18" t="n"/>
      <c r="J72" s="19" t="n"/>
      <c r="K72" s="19" t="n"/>
      <c r="L72" s="20">
        <f>IF(AND(J72&lt;&gt;"",K72&lt;&gt;""),K72-J72+1,"")</f>
        <v/>
      </c>
      <c r="M72" s="18" t="n"/>
      <c r="N72" s="18" t="n"/>
      <c r="O72" s="18" t="n"/>
      <c r="P72" s="18" t="n"/>
    </row>
    <row r="73" ht="22" customHeight="1">
      <c r="A73" s="18" t="n"/>
      <c r="B73" s="18" t="n"/>
      <c r="C73" s="18" t="n"/>
      <c r="D73" s="18" t="n"/>
      <c r="E73" s="18" t="n"/>
      <c r="F73" s="18" t="n"/>
      <c r="G73" s="18" t="n"/>
      <c r="H73" s="18" t="n"/>
      <c r="I73" s="18" t="n"/>
      <c r="J73" s="19" t="n"/>
      <c r="K73" s="19" t="n"/>
      <c r="L73" s="20">
        <f>IF(AND(J73&lt;&gt;"",K73&lt;&gt;""),K73-J73+1,"")</f>
        <v/>
      </c>
      <c r="M73" s="18" t="n"/>
      <c r="N73" s="18" t="n"/>
      <c r="O73" s="18" t="n"/>
      <c r="P73" s="18" t="n"/>
    </row>
    <row r="74" ht="22" customHeight="1">
      <c r="A74" s="18" t="n"/>
      <c r="B74" s="18" t="n"/>
      <c r="C74" s="18" t="n"/>
      <c r="D74" s="18" t="n"/>
      <c r="E74" s="18" t="n"/>
      <c r="F74" s="18" t="n"/>
      <c r="G74" s="18" t="n"/>
      <c r="H74" s="18" t="n"/>
      <c r="I74" s="18" t="n"/>
      <c r="J74" s="19" t="n"/>
      <c r="K74" s="19" t="n"/>
      <c r="L74" s="20">
        <f>IF(AND(J74&lt;&gt;"",K74&lt;&gt;""),K74-J74+1,"")</f>
        <v/>
      </c>
      <c r="M74" s="18" t="n"/>
      <c r="N74" s="18" t="n"/>
      <c r="O74" s="18" t="n"/>
      <c r="P74" s="18" t="n"/>
    </row>
    <row r="75" ht="22" customHeight="1">
      <c r="A75" s="18" t="n"/>
      <c r="B75" s="18" t="n"/>
      <c r="C75" s="18" t="n"/>
      <c r="D75" s="18" t="n"/>
      <c r="E75" s="18" t="n"/>
      <c r="F75" s="18" t="n"/>
      <c r="G75" s="18" t="n"/>
      <c r="H75" s="18" t="n"/>
      <c r="I75" s="18" t="n"/>
      <c r="J75" s="19" t="n"/>
      <c r="K75" s="19" t="n"/>
      <c r="L75" s="20">
        <f>IF(AND(J75&lt;&gt;"",K75&lt;&gt;""),K75-J75+1,"")</f>
        <v/>
      </c>
      <c r="M75" s="18" t="n"/>
      <c r="N75" s="18" t="n"/>
      <c r="O75" s="18" t="n"/>
      <c r="P75" s="18" t="n"/>
    </row>
  </sheetData>
  <autoFilter ref="A5:P75"/>
  <mergeCells count="2">
    <mergeCell ref="A1:P1"/>
    <mergeCell ref="A2:P2"/>
  </mergeCells>
  <conditionalFormatting sqref="M6:M75">
    <cfRule type="expression" priority="1" dxfId="1">
      <formula>$M6="Completed"</formula>
    </cfRule>
    <cfRule type="expression" priority="2" dxfId="0">
      <formula>$M6="Blocked"</formula>
    </cfRule>
    <cfRule type="expression" priority="3" dxfId="3">
      <formula>$M6="In progress"</formula>
    </cfRule>
    <cfRule type="expression" priority="4" dxfId="4">
      <formula>$M6="Not started"</formula>
    </cfRule>
    <cfRule type="expression" priority="5" dxfId="5">
      <formula>$M6="Deferred"</formula>
    </cfRule>
    <cfRule type="expression" priority="6" dxfId="4">
      <formula>$M6="Not applicable"</formula>
    </cfRule>
  </conditionalFormatting>
  <conditionalFormatting sqref="N6:N75">
    <cfRule type="expression" priority="7" dxfId="0">
      <formula>$N6="Yes"</formula>
    </cfRule>
    <cfRule type="expression" priority="8" dxfId="2">
      <formula>$N6="To be confirmed"</formula>
    </cfRule>
  </conditionalFormatting>
  <dataValidations count="3">
    <dataValidation sqref="A6:A75" showDropDown="0" showInputMessage="0" showErrorMessage="0" allowBlank="1" errorTitle="Invalid value" error="Select a value from the approved list." type="list">
      <formula1>=WorkstreamList</formula1>
    </dataValidation>
    <dataValidation sqref="M6:M75" showDropDown="0" showInputMessage="0" showErrorMessage="0" allowBlank="1" errorTitle="Invalid value" error="Select a value from the approved list." type="list">
      <formula1>=TaskStatusList</formula1>
    </dataValidation>
    <dataValidation sqref="N6:N75" showDropDown="0" showInputMessage="0" showErrorMessage="0" allowBlank="1" errorTitle="Invalid value" error="Select a value from the approved list." type="list">
      <formula1>=YesNoTbdList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6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0" customWidth="1" min="3" max="3"/>
    <col width="38" customWidth="1" min="4" max="4"/>
    <col width="13" customWidth="1" min="5" max="5"/>
    <col width="12" customWidth="1" min="6" max="6"/>
    <col width="13" customWidth="1" min="7" max="7"/>
    <col width="14" customWidth="1" min="8" max="8"/>
    <col width="36" customWidth="1" min="9" max="9"/>
    <col width="20" customWidth="1" min="10" max="10"/>
    <col width="13" customWidth="1" min="11" max="11"/>
    <col width="30" customWidth="1" min="12" max="12"/>
    <col width="15" customWidth="1" min="13" max="13"/>
    <col width="15" customWidth="1" min="14" max="14"/>
    <col width="14" customWidth="1" min="15" max="15"/>
    <col width="13" customWidth="1" min="16" max="16"/>
    <col width="14" customWidth="1" min="17" max="17"/>
    <col width="14" customWidth="1" min="18" max="18"/>
    <col width="13" customWidth="1" min="19" max="19"/>
    <col width="24" customWidth="1" min="20" max="20"/>
    <col width="32" customWidth="1" min="21" max="21"/>
  </cols>
  <sheetData>
    <row r="1" ht="28" customHeight="1">
      <c r="A1" s="1" t="inlineStr">
        <is>
          <t>Risk Register</t>
        </is>
      </c>
    </row>
    <row r="2" ht="34" customHeight="1">
      <c r="A2" s="2" t="inlineStr">
        <is>
          <t>Capture future uncertainty before it becomes a defect: state the business consequence, observable trigger, control, owner, and residual exposure.</t>
        </is>
      </c>
    </row>
    <row r="3">
      <c r="A3" s="16" t="inlineStr">
        <is>
          <t>← Back to Project Overview</t>
        </is>
      </c>
    </row>
    <row r="5" ht="34" customHeight="1">
      <c r="A5" s="17" t="inlineStr">
        <is>
          <t>Risk ID</t>
        </is>
      </c>
      <c r="B5" s="17" t="inlineStr">
        <is>
          <t>Related Task IDs</t>
        </is>
      </c>
      <c r="C5" s="17" t="inlineStr">
        <is>
          <t>Business Impact Area</t>
        </is>
      </c>
      <c r="D5" s="17" t="inlineStr">
        <is>
          <t>Risk Statement</t>
        </is>
      </c>
      <c r="E5" s="17" t="inlineStr">
        <is>
          <t>Likelihood (1-5)</t>
        </is>
      </c>
      <c r="F5" s="17" t="inlineStr">
        <is>
          <t>Impact (1-5)</t>
        </is>
      </c>
      <c r="G5" s="17" t="inlineStr">
        <is>
          <t>Inherent Score</t>
        </is>
      </c>
      <c r="H5" s="17" t="inlineStr">
        <is>
          <t>Inherent Level</t>
        </is>
      </c>
      <c r="I5" s="17" t="inlineStr">
        <is>
          <t>Mitigation / Control</t>
        </is>
      </c>
      <c r="J5" s="17" t="inlineStr">
        <is>
          <t>Owner</t>
        </is>
      </c>
      <c r="K5" s="17" t="inlineStr">
        <is>
          <t>Due Date</t>
        </is>
      </c>
      <c r="L5" s="17" t="inlineStr">
        <is>
          <t>Trigger / Early Signal</t>
        </is>
      </c>
      <c r="M5" s="17" t="inlineStr">
        <is>
          <t>Status</t>
        </is>
      </c>
      <c r="N5" s="17" t="inlineStr">
        <is>
          <t>Residual Likelihood</t>
        </is>
      </c>
      <c r="O5" s="17" t="inlineStr">
        <is>
          <t>Residual Impact</t>
        </is>
      </c>
      <c r="P5" s="17" t="inlineStr">
        <is>
          <t>Residual Score</t>
        </is>
      </c>
      <c r="Q5" s="17" t="inlineStr">
        <is>
          <t>Residual Level</t>
        </is>
      </c>
      <c r="R5" s="17" t="inlineStr">
        <is>
          <t>Response</t>
        </is>
      </c>
      <c r="S5" s="17" t="inlineStr">
        <is>
          <t>Review Date</t>
        </is>
      </c>
      <c r="T5" s="17" t="inlineStr">
        <is>
          <t>Evidence Link</t>
        </is>
      </c>
      <c r="U5" s="17" t="inlineStr">
        <is>
          <t>Notes</t>
        </is>
      </c>
    </row>
    <row r="6" ht="34" customHeight="1">
      <c r="A6" s="18" t="inlineStr">
        <is>
          <t>R-001</t>
        </is>
      </c>
      <c r="B6" s="18" t="inlineStr">
        <is>
          <t>VALGATE-01</t>
        </is>
      </c>
      <c r="C6" s="18" t="inlineStr">
        <is>
          <t>Data integrity</t>
        </is>
      </c>
      <c r="D6" s="18" t="inlineStr">
        <is>
          <t>Complex Product variants may map into incorrect purchasable combinations, affecting price or SKU selection.</t>
        </is>
      </c>
      <c r="E6" s="18" t="n">
        <v>4</v>
      </c>
      <c r="F6" s="18" t="n">
        <v>5</v>
      </c>
      <c r="G6" s="20">
        <f>IF(AND(E6&lt;&gt;"",F6&lt;&gt;""),E6*F6,"")</f>
        <v/>
      </c>
      <c r="H6" s="20">
        <f>IF(G6="","",IF(G6&gt;=17,"Critical",IF(G6&gt;=10,"High",IF(G6&gt;=5,"Moderate","Low"))))</f>
        <v/>
      </c>
      <c r="I6" s="18" t="inlineStr">
        <is>
          <t>Include highest-complexity Products in Demo validation; confirm options, variants, price, SKU, and purchase behavior before Full Migration.</t>
        </is>
      </c>
      <c r="J6" s="18" t="inlineStr">
        <is>
          <t>QA Lead</t>
        </is>
      </c>
      <c r="K6" s="19" t="n">
        <v>46244</v>
      </c>
      <c r="L6" s="18" t="inlineStr">
        <is>
          <t>Demo sample shows missing or mislabeled options.</t>
        </is>
      </c>
      <c r="M6" s="18" t="inlineStr">
        <is>
          <t>Mitigating</t>
        </is>
      </c>
      <c r="N6" s="18" t="n">
        <v>2</v>
      </c>
      <c r="O6" s="18" t="n">
        <v>4</v>
      </c>
      <c r="P6" s="20">
        <f>IF(AND(N6&lt;&gt;"",O6&lt;&gt;""),N6*O6,"")</f>
        <v/>
      </c>
      <c r="Q6" s="20">
        <f>IF(P6="","",IF(P6&gt;=17,"Critical",IF(P6&gt;=10,"High",IF(P6&gt;=5,"Moderate","Low"))))</f>
        <v/>
      </c>
      <c r="R6" s="18" t="inlineStr">
        <is>
          <t>Reduce</t>
        </is>
      </c>
      <c r="S6" s="19" t="n">
        <v>46244</v>
      </c>
      <c r="T6" s="18" t="inlineStr">
        <is>
          <t>secure-link/risk-R-001</t>
        </is>
      </c>
      <c r="U6" s="18" t="inlineStr"/>
    </row>
    <row r="7" ht="34" customHeight="1">
      <c r="A7" s="18" t="inlineStr">
        <is>
          <t>R-002</t>
        </is>
      </c>
      <c r="B7" s="18" t="inlineStr">
        <is>
          <t>LAUNCH-01</t>
        </is>
      </c>
      <c r="C7" s="18" t="inlineStr">
        <is>
          <t>SEO and URLs</t>
        </is>
      </c>
      <c r="D7" s="18" t="inlineStr">
        <is>
          <t>Priority source URLs may not reach the approved target destination after launch, causing traffic loss and broken customer journeys.</t>
        </is>
      </c>
      <c r="E7" s="18" t="n">
        <v>3</v>
      </c>
      <c r="F7" s="18" t="n">
        <v>5</v>
      </c>
      <c r="G7" s="20">
        <f>IF(AND(E7&lt;&gt;"",F7&lt;&gt;""),E7*F7,"")</f>
        <v/>
      </c>
      <c r="H7" s="20">
        <f>IF(G7="","",IF(G7&gt;=17,"Critical",IF(G7&gt;=10,"High",IF(G7&gt;=5,"Moderate","Low"))))</f>
        <v/>
      </c>
      <c r="I7" s="18" t="inlineStr">
        <is>
          <t>Create a priority redirect plan, identify implementation ownership, test final destinations, and resolve chains or loops before go-live.</t>
        </is>
      </c>
      <c r="J7" s="18" t="inlineStr">
        <is>
          <t>SEO Lead</t>
        </is>
      </c>
      <c r="K7" s="19" t="n">
        <v>46253</v>
      </c>
      <c r="L7" s="18" t="inlineStr">
        <is>
          <t>A priority URL returns 404, an unexpected status, a chain, or an irrelevant destination.</t>
        </is>
      </c>
      <c r="M7" s="18" t="inlineStr">
        <is>
          <t>Open</t>
        </is>
      </c>
      <c r="N7" s="18" t="n">
        <v>2</v>
      </c>
      <c r="O7" s="18" t="n">
        <v>5</v>
      </c>
      <c r="P7" s="20">
        <f>IF(AND(N7&lt;&gt;"",O7&lt;&gt;""),N7*O7,"")</f>
        <v/>
      </c>
      <c r="Q7" s="20">
        <f>IF(P7="","",IF(P7&gt;=17,"Critical",IF(P7&gt;=10,"High",IF(P7&gt;=5,"Moderate","Low"))))</f>
        <v/>
      </c>
      <c r="R7" s="18" t="inlineStr">
        <is>
          <t>Reduce</t>
        </is>
      </c>
      <c r="S7" s="19" t="n">
        <v>46244</v>
      </c>
      <c r="T7" s="18" t="inlineStr">
        <is>
          <t>secure-link/risk-R-002</t>
        </is>
      </c>
      <c r="U7" s="18" t="inlineStr"/>
    </row>
    <row r="8" ht="42" customHeight="1">
      <c r="A8" s="18" t="inlineStr">
        <is>
          <t>R-003</t>
        </is>
      </c>
      <c r="B8" s="18" t="inlineStr">
        <is>
          <t>SCOPE-01</t>
        </is>
      </c>
      <c r="C8" s="18" t="inlineStr">
        <is>
          <t>Service scope</t>
        </is>
      </c>
      <c r="D8" s="18" t="inlineStr">
        <is>
          <t>A source application stores business-critical data outside supported standard fields, causing missing meaning in the target store.</t>
        </is>
      </c>
      <c r="E8" s="18" t="n">
        <v>3</v>
      </c>
      <c r="F8" s="18" t="n">
        <v>4</v>
      </c>
      <c r="G8" s="20">
        <f>IF(AND(E8&lt;&gt;"",F8&lt;&gt;""),E8*F8,"")</f>
        <v/>
      </c>
      <c r="H8" s="20">
        <f>IF(G8="","",IF(G8&gt;=17,"Critical",IF(G8&gt;=10,"High",IF(G8&gt;=5,"Moderate","Low"))))</f>
        <v/>
      </c>
      <c r="I8" s="18" t="inlineStr">
        <is>
          <t>Document the field, sample records, dependencies, expected target use, and pass conditions; route unsupported handling to Custom Service assessment.</t>
        </is>
      </c>
      <c r="J8" s="18" t="inlineStr">
        <is>
          <t>Technical Lead</t>
        </is>
      </c>
      <c r="K8" s="19" t="n">
        <v>46246</v>
      </c>
      <c r="L8" s="18" t="inlineStr">
        <is>
          <t>Demo evidence shows a required source field is unavailable in standard configuration.</t>
        </is>
      </c>
      <c r="M8" s="18" t="inlineStr">
        <is>
          <t>Monitoring</t>
        </is>
      </c>
      <c r="N8" s="18" t="n">
        <v>2</v>
      </c>
      <c r="O8" s="18" t="n">
        <v>3</v>
      </c>
      <c r="P8" s="20">
        <f>IF(AND(N8&lt;&gt;"",O8&lt;&gt;""),N8*O8,"")</f>
        <v/>
      </c>
      <c r="Q8" s="20">
        <f>IF(P8="","",IF(P8&gt;=17,"Critical",IF(P8&gt;=10,"High",IF(P8&gt;=5,"Moderate","Low"))))</f>
        <v/>
      </c>
      <c r="R8" s="18" t="inlineStr">
        <is>
          <t>Reduce</t>
        </is>
      </c>
      <c r="S8" s="19" t="n">
        <v>46244</v>
      </c>
      <c r="T8" s="18" t="inlineStr">
        <is>
          <t>secure-link/risk-R-003</t>
        </is>
      </c>
      <c r="U8" s="18" t="inlineStr"/>
    </row>
    <row r="9" ht="34" customHeight="1">
      <c r="A9" s="18" t="inlineStr">
        <is>
          <t>R-004</t>
        </is>
      </c>
      <c r="B9" s="18" t="inlineStr">
        <is>
          <t>GO-01</t>
        </is>
      </c>
      <c r="C9" s="18" t="inlineStr">
        <is>
          <t>Target-store readiness</t>
        </is>
      </c>
      <c r="D9" s="18" t="inlineStr">
        <is>
          <t>Target-store checkout, email, tax, payment, or fulfillment configuration may fail even when migrated data is correct.</t>
        </is>
      </c>
      <c r="E9" s="18" t="n">
        <v>2</v>
      </c>
      <c r="F9" s="18" t="n">
        <v>5</v>
      </c>
      <c r="G9" s="20">
        <f>IF(AND(E9&lt;&gt;"",F9&lt;&gt;""),E9*F9,"")</f>
        <v/>
      </c>
      <c r="H9" s="20">
        <f>IF(G9="","",IF(G9&gt;=17,"Critical",IF(G9&gt;=10,"High",IF(G9&gt;=5,"Moderate","Low"))))</f>
        <v/>
      </c>
      <c r="I9" s="18" t="inlineStr">
        <is>
          <t>Complete launch-readiness checks and a target-store smoke test with the appropriate platform owners.</t>
        </is>
      </c>
      <c r="J9" s="18" t="inlineStr">
        <is>
          <t>Operations Lead</t>
        </is>
      </c>
      <c r="K9" s="19" t="n">
        <v>46254</v>
      </c>
      <c r="L9" s="18" t="inlineStr">
        <is>
          <t>Test order or notification workflow fails.</t>
        </is>
      </c>
      <c r="M9" s="18" t="inlineStr">
        <is>
          <t>Open</t>
        </is>
      </c>
      <c r="N9" s="18" t="n">
        <v>1</v>
      </c>
      <c r="O9" s="18" t="n">
        <v>5</v>
      </c>
      <c r="P9" s="20">
        <f>IF(AND(N9&lt;&gt;"",O9&lt;&gt;""),N9*O9,"")</f>
        <v/>
      </c>
      <c r="Q9" s="20">
        <f>IF(P9="","",IF(P9&gt;=17,"Critical",IF(P9&gt;=10,"High",IF(P9&gt;=5,"Moderate","Low"))))</f>
        <v/>
      </c>
      <c r="R9" s="18" t="inlineStr">
        <is>
          <t>Reduce</t>
        </is>
      </c>
      <c r="S9" s="19" t="n">
        <v>46244</v>
      </c>
      <c r="T9" s="18" t="inlineStr">
        <is>
          <t>secure-link/risk-R-004</t>
        </is>
      </c>
      <c r="U9" s="18" t="inlineStr"/>
    </row>
    <row r="10" ht="34" customHeight="1">
      <c r="A10" s="18" t="inlineStr">
        <is>
          <t>R-005</t>
        </is>
      </c>
      <c r="B10" s="18" t="inlineStr">
        <is>
          <t>FULL-01</t>
        </is>
      </c>
      <c r="C10" s="18" t="inlineStr">
        <is>
          <t>Data integrity</t>
        </is>
      </c>
      <c r="D10" s="18" t="inlineStr">
        <is>
          <t>A fresh migration decision may conflict with manual or application-created target records that must remain.</t>
        </is>
      </c>
      <c r="E10" s="18" t="n">
        <v>2</v>
      </c>
      <c r="F10" s="18" t="n">
        <v>5</v>
      </c>
      <c r="G10" s="20">
        <f>IF(AND(E10&lt;&gt;"",F10&lt;&gt;""),E10*F10,"")</f>
        <v/>
      </c>
      <c r="H10" s="20">
        <f>IF(G10="","",IF(G10&gt;=17,"Critical",IF(G10&gt;=10,"High",IF(G10&gt;=5,"Moderate","Low"))))</f>
        <v/>
      </c>
      <c r="I10" s="18" t="inlineStr">
        <is>
          <t>Inventory protected target data and classify the intended action before any destructive clearing or Perform a New Migration decision.</t>
        </is>
      </c>
      <c r="J10" s="18" t="inlineStr">
        <is>
          <t>Customer Technical Lead</t>
        </is>
      </c>
      <c r="K10" s="19" t="n">
        <v>46246</v>
      </c>
      <c r="L10" s="18" t="inlineStr">
        <is>
          <t>Protected target records are not included in the replacement plan.</t>
        </is>
      </c>
      <c r="M10" s="18" t="inlineStr">
        <is>
          <t>Open</t>
        </is>
      </c>
      <c r="N10" s="18" t="n">
        <v>1</v>
      </c>
      <c r="O10" s="18" t="n">
        <v>5</v>
      </c>
      <c r="P10" s="20">
        <f>IF(AND(N10&lt;&gt;"",O10&lt;&gt;""),N10*O10,"")</f>
        <v/>
      </c>
      <c r="Q10" s="20">
        <f>IF(P10="","",IF(P10&gt;=17,"Critical",IF(P10&gt;=10,"High",IF(P10&gt;=5,"Moderate","Low"))))</f>
        <v/>
      </c>
      <c r="R10" s="18" t="inlineStr">
        <is>
          <t>Avoid</t>
        </is>
      </c>
      <c r="S10" s="19" t="n">
        <v>46244</v>
      </c>
      <c r="T10" s="18" t="inlineStr">
        <is>
          <t>secure-link/risk-R-005</t>
        </is>
      </c>
      <c r="U10" s="18" t="inlineStr"/>
    </row>
    <row r="11" ht="22" customHeight="1">
      <c r="A11" s="18" t="n"/>
      <c r="B11" s="18" t="n"/>
      <c r="C11" s="18" t="n"/>
      <c r="D11" s="18" t="n"/>
      <c r="E11" s="18" t="n"/>
      <c r="F11" s="18" t="n"/>
      <c r="G11" s="20">
        <f>IF(AND(E11&lt;&gt;"",F11&lt;&gt;""),E11*F11,"")</f>
        <v/>
      </c>
      <c r="H11" s="20">
        <f>IF(G11="","",IF(G11&gt;=17,"Critical",IF(G11&gt;=10,"High",IF(G11&gt;=5,"Moderate","Low"))))</f>
        <v/>
      </c>
      <c r="I11" s="18" t="n"/>
      <c r="J11" s="18" t="n"/>
      <c r="K11" s="19" t="n"/>
      <c r="L11" s="18" t="n"/>
      <c r="M11" s="18" t="n"/>
      <c r="N11" s="18" t="n"/>
      <c r="O11" s="18" t="n"/>
      <c r="P11" s="20">
        <f>IF(AND(N11&lt;&gt;"",O11&lt;&gt;""),N11*O11,"")</f>
        <v/>
      </c>
      <c r="Q11" s="20">
        <f>IF(P11="","",IF(P11&gt;=17,"Critical",IF(P11&gt;=10,"High",IF(P11&gt;=5,"Moderate","Low"))))</f>
        <v/>
      </c>
      <c r="R11" s="18" t="n"/>
      <c r="S11" s="19" t="n"/>
      <c r="T11" s="18" t="n"/>
      <c r="U11" s="18" t="n"/>
    </row>
    <row r="12" ht="22" customHeight="1">
      <c r="A12" s="18" t="n"/>
      <c r="B12" s="18" t="n"/>
      <c r="C12" s="18" t="n"/>
      <c r="D12" s="18" t="n"/>
      <c r="E12" s="18" t="n"/>
      <c r="F12" s="18" t="n"/>
      <c r="G12" s="20">
        <f>IF(AND(E12&lt;&gt;"",F12&lt;&gt;""),E12*F12,"")</f>
        <v/>
      </c>
      <c r="H12" s="20">
        <f>IF(G12="","",IF(G12&gt;=17,"Critical",IF(G12&gt;=10,"High",IF(G12&gt;=5,"Moderate","Low"))))</f>
        <v/>
      </c>
      <c r="I12" s="18" t="n"/>
      <c r="J12" s="18" t="n"/>
      <c r="K12" s="19" t="n"/>
      <c r="L12" s="18" t="n"/>
      <c r="M12" s="18" t="n"/>
      <c r="N12" s="18" t="n"/>
      <c r="O12" s="18" t="n"/>
      <c r="P12" s="20">
        <f>IF(AND(N12&lt;&gt;"",O12&lt;&gt;""),N12*O12,"")</f>
        <v/>
      </c>
      <c r="Q12" s="20">
        <f>IF(P12="","",IF(P12&gt;=17,"Critical",IF(P12&gt;=10,"High",IF(P12&gt;=5,"Moderate","Low"))))</f>
        <v/>
      </c>
      <c r="R12" s="18" t="n"/>
      <c r="S12" s="19" t="n"/>
      <c r="T12" s="18" t="n"/>
      <c r="U12" s="18" t="n"/>
    </row>
    <row r="13" ht="22" customHeight="1">
      <c r="A13" s="18" t="n"/>
      <c r="B13" s="18" t="n"/>
      <c r="C13" s="18" t="n"/>
      <c r="D13" s="18" t="n"/>
      <c r="E13" s="18" t="n"/>
      <c r="F13" s="18" t="n"/>
      <c r="G13" s="20">
        <f>IF(AND(E13&lt;&gt;"",F13&lt;&gt;""),E13*F13,"")</f>
        <v/>
      </c>
      <c r="H13" s="20">
        <f>IF(G13="","",IF(G13&gt;=17,"Critical",IF(G13&gt;=10,"High",IF(G13&gt;=5,"Moderate","Low"))))</f>
        <v/>
      </c>
      <c r="I13" s="18" t="n"/>
      <c r="J13" s="18" t="n"/>
      <c r="K13" s="19" t="n"/>
      <c r="L13" s="18" t="n"/>
      <c r="M13" s="18" t="n"/>
      <c r="N13" s="18" t="n"/>
      <c r="O13" s="18" t="n"/>
      <c r="P13" s="20">
        <f>IF(AND(N13&lt;&gt;"",O13&lt;&gt;""),N13*O13,"")</f>
        <v/>
      </c>
      <c r="Q13" s="20">
        <f>IF(P13="","",IF(P13&gt;=17,"Critical",IF(P13&gt;=10,"High",IF(P13&gt;=5,"Moderate","Low"))))</f>
        <v/>
      </c>
      <c r="R13" s="18" t="n"/>
      <c r="S13" s="19" t="n"/>
      <c r="T13" s="18" t="n"/>
      <c r="U13" s="18" t="n"/>
    </row>
    <row r="14" ht="22" customHeight="1">
      <c r="A14" s="18" t="n"/>
      <c r="B14" s="18" t="n"/>
      <c r="C14" s="18" t="n"/>
      <c r="D14" s="18" t="n"/>
      <c r="E14" s="18" t="n"/>
      <c r="F14" s="18" t="n"/>
      <c r="G14" s="20">
        <f>IF(AND(E14&lt;&gt;"",F14&lt;&gt;""),E14*F14,"")</f>
        <v/>
      </c>
      <c r="H14" s="20">
        <f>IF(G14="","",IF(G14&gt;=17,"Critical",IF(G14&gt;=10,"High",IF(G14&gt;=5,"Moderate","Low"))))</f>
        <v/>
      </c>
      <c r="I14" s="18" t="n"/>
      <c r="J14" s="18" t="n"/>
      <c r="K14" s="19" t="n"/>
      <c r="L14" s="18" t="n"/>
      <c r="M14" s="18" t="n"/>
      <c r="N14" s="18" t="n"/>
      <c r="O14" s="18" t="n"/>
      <c r="P14" s="20">
        <f>IF(AND(N14&lt;&gt;"",O14&lt;&gt;""),N14*O14,"")</f>
        <v/>
      </c>
      <c r="Q14" s="20">
        <f>IF(P14="","",IF(P14&gt;=17,"Critical",IF(P14&gt;=10,"High",IF(P14&gt;=5,"Moderate","Low"))))</f>
        <v/>
      </c>
      <c r="R14" s="18" t="n"/>
      <c r="S14" s="19" t="n"/>
      <c r="T14" s="18" t="n"/>
      <c r="U14" s="18" t="n"/>
    </row>
    <row r="15" ht="22" customHeight="1">
      <c r="A15" s="18" t="n"/>
      <c r="B15" s="18" t="n"/>
      <c r="C15" s="18" t="n"/>
      <c r="D15" s="18" t="n"/>
      <c r="E15" s="18" t="n"/>
      <c r="F15" s="18" t="n"/>
      <c r="G15" s="20">
        <f>IF(AND(E15&lt;&gt;"",F15&lt;&gt;""),E15*F15,"")</f>
        <v/>
      </c>
      <c r="H15" s="20">
        <f>IF(G15="","",IF(G15&gt;=17,"Critical",IF(G15&gt;=10,"High",IF(G15&gt;=5,"Moderate","Low"))))</f>
        <v/>
      </c>
      <c r="I15" s="18" t="n"/>
      <c r="J15" s="18" t="n"/>
      <c r="K15" s="19" t="n"/>
      <c r="L15" s="18" t="n"/>
      <c r="M15" s="18" t="n"/>
      <c r="N15" s="18" t="n"/>
      <c r="O15" s="18" t="n"/>
      <c r="P15" s="20">
        <f>IF(AND(N15&lt;&gt;"",O15&lt;&gt;""),N15*O15,"")</f>
        <v/>
      </c>
      <c r="Q15" s="20">
        <f>IF(P15="","",IF(P15&gt;=17,"Critical",IF(P15&gt;=10,"High",IF(P15&gt;=5,"Moderate","Low"))))</f>
        <v/>
      </c>
      <c r="R15" s="18" t="n"/>
      <c r="S15" s="19" t="n"/>
      <c r="T15" s="18" t="n"/>
      <c r="U15" s="18" t="n"/>
    </row>
    <row r="16" ht="22" customHeight="1">
      <c r="A16" s="18" t="n"/>
      <c r="B16" s="18" t="n"/>
      <c r="C16" s="18" t="n"/>
      <c r="D16" s="18" t="n"/>
      <c r="E16" s="18" t="n"/>
      <c r="F16" s="18" t="n"/>
      <c r="G16" s="20">
        <f>IF(AND(E16&lt;&gt;"",F16&lt;&gt;""),E16*F16,"")</f>
        <v/>
      </c>
      <c r="H16" s="20">
        <f>IF(G16="","",IF(G16&gt;=17,"Critical",IF(G16&gt;=10,"High",IF(G16&gt;=5,"Moderate","Low"))))</f>
        <v/>
      </c>
      <c r="I16" s="18" t="n"/>
      <c r="J16" s="18" t="n"/>
      <c r="K16" s="19" t="n"/>
      <c r="L16" s="18" t="n"/>
      <c r="M16" s="18" t="n"/>
      <c r="N16" s="18" t="n"/>
      <c r="O16" s="18" t="n"/>
      <c r="P16" s="20">
        <f>IF(AND(N16&lt;&gt;"",O16&lt;&gt;""),N16*O16,"")</f>
        <v/>
      </c>
      <c r="Q16" s="20">
        <f>IF(P16="","",IF(P16&gt;=17,"Critical",IF(P16&gt;=10,"High",IF(P16&gt;=5,"Moderate","Low"))))</f>
        <v/>
      </c>
      <c r="R16" s="18" t="n"/>
      <c r="S16" s="19" t="n"/>
      <c r="T16" s="18" t="n"/>
      <c r="U16" s="18" t="n"/>
    </row>
    <row r="17" ht="22" customHeight="1">
      <c r="A17" s="18" t="n"/>
      <c r="B17" s="18" t="n"/>
      <c r="C17" s="18" t="n"/>
      <c r="D17" s="18" t="n"/>
      <c r="E17" s="18" t="n"/>
      <c r="F17" s="18" t="n"/>
      <c r="G17" s="20">
        <f>IF(AND(E17&lt;&gt;"",F17&lt;&gt;""),E17*F17,"")</f>
        <v/>
      </c>
      <c r="H17" s="20">
        <f>IF(G17="","",IF(G17&gt;=17,"Critical",IF(G17&gt;=10,"High",IF(G17&gt;=5,"Moderate","Low"))))</f>
        <v/>
      </c>
      <c r="I17" s="18" t="n"/>
      <c r="J17" s="18" t="n"/>
      <c r="K17" s="19" t="n"/>
      <c r="L17" s="18" t="n"/>
      <c r="M17" s="18" t="n"/>
      <c r="N17" s="18" t="n"/>
      <c r="O17" s="18" t="n"/>
      <c r="P17" s="20">
        <f>IF(AND(N17&lt;&gt;"",O17&lt;&gt;""),N17*O17,"")</f>
        <v/>
      </c>
      <c r="Q17" s="20">
        <f>IF(P17="","",IF(P17&gt;=17,"Critical",IF(P17&gt;=10,"High",IF(P17&gt;=5,"Moderate","Low"))))</f>
        <v/>
      </c>
      <c r="R17" s="18" t="n"/>
      <c r="S17" s="19" t="n"/>
      <c r="T17" s="18" t="n"/>
      <c r="U17" s="18" t="n"/>
    </row>
    <row r="18" ht="22" customHeight="1">
      <c r="A18" s="18" t="n"/>
      <c r="B18" s="18" t="n"/>
      <c r="C18" s="18" t="n"/>
      <c r="D18" s="18" t="n"/>
      <c r="E18" s="18" t="n"/>
      <c r="F18" s="18" t="n"/>
      <c r="G18" s="20">
        <f>IF(AND(E18&lt;&gt;"",F18&lt;&gt;""),E18*F18,"")</f>
        <v/>
      </c>
      <c r="H18" s="20">
        <f>IF(G18="","",IF(G18&gt;=17,"Critical",IF(G18&gt;=10,"High",IF(G18&gt;=5,"Moderate","Low"))))</f>
        <v/>
      </c>
      <c r="I18" s="18" t="n"/>
      <c r="J18" s="18" t="n"/>
      <c r="K18" s="19" t="n"/>
      <c r="L18" s="18" t="n"/>
      <c r="M18" s="18" t="n"/>
      <c r="N18" s="18" t="n"/>
      <c r="O18" s="18" t="n"/>
      <c r="P18" s="20">
        <f>IF(AND(N18&lt;&gt;"",O18&lt;&gt;""),N18*O18,"")</f>
        <v/>
      </c>
      <c r="Q18" s="20">
        <f>IF(P18="","",IF(P18&gt;=17,"Critical",IF(P18&gt;=10,"High",IF(P18&gt;=5,"Moderate","Low"))))</f>
        <v/>
      </c>
      <c r="R18" s="18" t="n"/>
      <c r="S18" s="19" t="n"/>
      <c r="T18" s="18" t="n"/>
      <c r="U18" s="18" t="n"/>
    </row>
    <row r="19" ht="22" customHeight="1">
      <c r="A19" s="18" t="n"/>
      <c r="B19" s="18" t="n"/>
      <c r="C19" s="18" t="n"/>
      <c r="D19" s="18" t="n"/>
      <c r="E19" s="18" t="n"/>
      <c r="F19" s="18" t="n"/>
      <c r="G19" s="20">
        <f>IF(AND(E19&lt;&gt;"",F19&lt;&gt;""),E19*F19,"")</f>
        <v/>
      </c>
      <c r="H19" s="20">
        <f>IF(G19="","",IF(G19&gt;=17,"Critical",IF(G19&gt;=10,"High",IF(G19&gt;=5,"Moderate","Low"))))</f>
        <v/>
      </c>
      <c r="I19" s="18" t="n"/>
      <c r="J19" s="18" t="n"/>
      <c r="K19" s="19" t="n"/>
      <c r="L19" s="18" t="n"/>
      <c r="M19" s="18" t="n"/>
      <c r="N19" s="18" t="n"/>
      <c r="O19" s="18" t="n"/>
      <c r="P19" s="20">
        <f>IF(AND(N19&lt;&gt;"",O19&lt;&gt;""),N19*O19,"")</f>
        <v/>
      </c>
      <c r="Q19" s="20">
        <f>IF(P19="","",IF(P19&gt;=17,"Critical",IF(P19&gt;=10,"High",IF(P19&gt;=5,"Moderate","Low"))))</f>
        <v/>
      </c>
      <c r="R19" s="18" t="n"/>
      <c r="S19" s="19" t="n"/>
      <c r="T19" s="18" t="n"/>
      <c r="U19" s="18" t="n"/>
    </row>
    <row r="20" ht="22" customHeight="1">
      <c r="A20" s="18" t="n"/>
      <c r="B20" s="18" t="n"/>
      <c r="C20" s="18" t="n"/>
      <c r="D20" s="18" t="n"/>
      <c r="E20" s="18" t="n"/>
      <c r="F20" s="18" t="n"/>
      <c r="G20" s="20">
        <f>IF(AND(E20&lt;&gt;"",F20&lt;&gt;""),E20*F20,"")</f>
        <v/>
      </c>
      <c r="H20" s="20">
        <f>IF(G20="","",IF(G20&gt;=17,"Critical",IF(G20&gt;=10,"High",IF(G20&gt;=5,"Moderate","Low"))))</f>
        <v/>
      </c>
      <c r="I20" s="18" t="n"/>
      <c r="J20" s="18" t="n"/>
      <c r="K20" s="19" t="n"/>
      <c r="L20" s="18" t="n"/>
      <c r="M20" s="18" t="n"/>
      <c r="N20" s="18" t="n"/>
      <c r="O20" s="18" t="n"/>
      <c r="P20" s="20">
        <f>IF(AND(N20&lt;&gt;"",O20&lt;&gt;""),N20*O20,"")</f>
        <v/>
      </c>
      <c r="Q20" s="20">
        <f>IF(P20="","",IF(P20&gt;=17,"Critical",IF(P20&gt;=10,"High",IF(P20&gt;=5,"Moderate","Low"))))</f>
        <v/>
      </c>
      <c r="R20" s="18" t="n"/>
      <c r="S20" s="19" t="n"/>
      <c r="T20" s="18" t="n"/>
      <c r="U20" s="18" t="n"/>
    </row>
    <row r="21" ht="22" customHeight="1">
      <c r="A21" s="18" t="n"/>
      <c r="B21" s="18" t="n"/>
      <c r="C21" s="18" t="n"/>
      <c r="D21" s="18" t="n"/>
      <c r="E21" s="18" t="n"/>
      <c r="F21" s="18" t="n"/>
      <c r="G21" s="20">
        <f>IF(AND(E21&lt;&gt;"",F21&lt;&gt;""),E21*F21,"")</f>
        <v/>
      </c>
      <c r="H21" s="20">
        <f>IF(G21="","",IF(G21&gt;=17,"Critical",IF(G21&gt;=10,"High",IF(G21&gt;=5,"Moderate","Low"))))</f>
        <v/>
      </c>
      <c r="I21" s="18" t="n"/>
      <c r="J21" s="18" t="n"/>
      <c r="K21" s="19" t="n"/>
      <c r="L21" s="18" t="n"/>
      <c r="M21" s="18" t="n"/>
      <c r="N21" s="18" t="n"/>
      <c r="O21" s="18" t="n"/>
      <c r="P21" s="20">
        <f>IF(AND(N21&lt;&gt;"",O21&lt;&gt;""),N21*O21,"")</f>
        <v/>
      </c>
      <c r="Q21" s="20">
        <f>IF(P21="","",IF(P21&gt;=17,"Critical",IF(P21&gt;=10,"High",IF(P21&gt;=5,"Moderate","Low"))))</f>
        <v/>
      </c>
      <c r="R21" s="18" t="n"/>
      <c r="S21" s="19" t="n"/>
      <c r="T21" s="18" t="n"/>
      <c r="U21" s="18" t="n"/>
    </row>
    <row r="22" ht="22" customHeight="1">
      <c r="A22" s="18" t="n"/>
      <c r="B22" s="18" t="n"/>
      <c r="C22" s="18" t="n"/>
      <c r="D22" s="18" t="n"/>
      <c r="E22" s="18" t="n"/>
      <c r="F22" s="18" t="n"/>
      <c r="G22" s="20">
        <f>IF(AND(E22&lt;&gt;"",F22&lt;&gt;""),E22*F22,"")</f>
        <v/>
      </c>
      <c r="H22" s="20">
        <f>IF(G22="","",IF(G22&gt;=17,"Critical",IF(G22&gt;=10,"High",IF(G22&gt;=5,"Moderate","Low"))))</f>
        <v/>
      </c>
      <c r="I22" s="18" t="n"/>
      <c r="J22" s="18" t="n"/>
      <c r="K22" s="19" t="n"/>
      <c r="L22" s="18" t="n"/>
      <c r="M22" s="18" t="n"/>
      <c r="N22" s="18" t="n"/>
      <c r="O22" s="18" t="n"/>
      <c r="P22" s="20">
        <f>IF(AND(N22&lt;&gt;"",O22&lt;&gt;""),N22*O22,"")</f>
        <v/>
      </c>
      <c r="Q22" s="20">
        <f>IF(P22="","",IF(P22&gt;=17,"Critical",IF(P22&gt;=10,"High",IF(P22&gt;=5,"Moderate","Low"))))</f>
        <v/>
      </c>
      <c r="R22" s="18" t="n"/>
      <c r="S22" s="19" t="n"/>
      <c r="T22" s="18" t="n"/>
      <c r="U22" s="18" t="n"/>
    </row>
    <row r="23" ht="22" customHeight="1">
      <c r="A23" s="18" t="n"/>
      <c r="B23" s="18" t="n"/>
      <c r="C23" s="18" t="n"/>
      <c r="D23" s="18" t="n"/>
      <c r="E23" s="18" t="n"/>
      <c r="F23" s="18" t="n"/>
      <c r="G23" s="20">
        <f>IF(AND(E23&lt;&gt;"",F23&lt;&gt;""),E23*F23,"")</f>
        <v/>
      </c>
      <c r="H23" s="20">
        <f>IF(G23="","",IF(G23&gt;=17,"Critical",IF(G23&gt;=10,"High",IF(G23&gt;=5,"Moderate","Low"))))</f>
        <v/>
      </c>
      <c r="I23" s="18" t="n"/>
      <c r="J23" s="18" t="n"/>
      <c r="K23" s="19" t="n"/>
      <c r="L23" s="18" t="n"/>
      <c r="M23" s="18" t="n"/>
      <c r="N23" s="18" t="n"/>
      <c r="O23" s="18" t="n"/>
      <c r="P23" s="20">
        <f>IF(AND(N23&lt;&gt;"",O23&lt;&gt;""),N23*O23,"")</f>
        <v/>
      </c>
      <c r="Q23" s="20">
        <f>IF(P23="","",IF(P23&gt;=17,"Critical",IF(P23&gt;=10,"High",IF(P23&gt;=5,"Moderate","Low"))))</f>
        <v/>
      </c>
      <c r="R23" s="18" t="n"/>
      <c r="S23" s="19" t="n"/>
      <c r="T23" s="18" t="n"/>
      <c r="U23" s="18" t="n"/>
    </row>
    <row r="24" ht="22" customHeight="1">
      <c r="A24" s="18" t="n"/>
      <c r="B24" s="18" t="n"/>
      <c r="C24" s="18" t="n"/>
      <c r="D24" s="18" t="n"/>
      <c r="E24" s="18" t="n"/>
      <c r="F24" s="18" t="n"/>
      <c r="G24" s="20">
        <f>IF(AND(E24&lt;&gt;"",F24&lt;&gt;""),E24*F24,"")</f>
        <v/>
      </c>
      <c r="H24" s="20">
        <f>IF(G24="","",IF(G24&gt;=17,"Critical",IF(G24&gt;=10,"High",IF(G24&gt;=5,"Moderate","Low"))))</f>
        <v/>
      </c>
      <c r="I24" s="18" t="n"/>
      <c r="J24" s="18" t="n"/>
      <c r="K24" s="19" t="n"/>
      <c r="L24" s="18" t="n"/>
      <c r="M24" s="18" t="n"/>
      <c r="N24" s="18" t="n"/>
      <c r="O24" s="18" t="n"/>
      <c r="P24" s="20">
        <f>IF(AND(N24&lt;&gt;"",O24&lt;&gt;""),N24*O24,"")</f>
        <v/>
      </c>
      <c r="Q24" s="20">
        <f>IF(P24="","",IF(P24&gt;=17,"Critical",IF(P24&gt;=10,"High",IF(P24&gt;=5,"Moderate","Low"))))</f>
        <v/>
      </c>
      <c r="R24" s="18" t="n"/>
      <c r="S24" s="19" t="n"/>
      <c r="T24" s="18" t="n"/>
      <c r="U24" s="18" t="n"/>
    </row>
    <row r="25" ht="22" customHeight="1">
      <c r="A25" s="18" t="n"/>
      <c r="B25" s="18" t="n"/>
      <c r="C25" s="18" t="n"/>
      <c r="D25" s="18" t="n"/>
      <c r="E25" s="18" t="n"/>
      <c r="F25" s="18" t="n"/>
      <c r="G25" s="20">
        <f>IF(AND(E25&lt;&gt;"",F25&lt;&gt;""),E25*F25,"")</f>
        <v/>
      </c>
      <c r="H25" s="20">
        <f>IF(G25="","",IF(G25&gt;=17,"Critical",IF(G25&gt;=10,"High",IF(G25&gt;=5,"Moderate","Low"))))</f>
        <v/>
      </c>
      <c r="I25" s="18" t="n"/>
      <c r="J25" s="18" t="n"/>
      <c r="K25" s="19" t="n"/>
      <c r="L25" s="18" t="n"/>
      <c r="M25" s="18" t="n"/>
      <c r="N25" s="18" t="n"/>
      <c r="O25" s="18" t="n"/>
      <c r="P25" s="20">
        <f>IF(AND(N25&lt;&gt;"",O25&lt;&gt;""),N25*O25,"")</f>
        <v/>
      </c>
      <c r="Q25" s="20">
        <f>IF(P25="","",IF(P25&gt;=17,"Critical",IF(P25&gt;=10,"High",IF(P25&gt;=5,"Moderate","Low"))))</f>
        <v/>
      </c>
      <c r="R25" s="18" t="n"/>
      <c r="S25" s="19" t="n"/>
      <c r="T25" s="18" t="n"/>
      <c r="U25" s="18" t="n"/>
    </row>
    <row r="26" ht="22" customHeight="1">
      <c r="A26" s="18" t="n"/>
      <c r="B26" s="18" t="n"/>
      <c r="C26" s="18" t="n"/>
      <c r="D26" s="18" t="n"/>
      <c r="E26" s="18" t="n"/>
      <c r="F26" s="18" t="n"/>
      <c r="G26" s="20">
        <f>IF(AND(E26&lt;&gt;"",F26&lt;&gt;""),E26*F26,"")</f>
        <v/>
      </c>
      <c r="H26" s="20">
        <f>IF(G26="","",IF(G26&gt;=17,"Critical",IF(G26&gt;=10,"High",IF(G26&gt;=5,"Moderate","Low"))))</f>
        <v/>
      </c>
      <c r="I26" s="18" t="n"/>
      <c r="J26" s="18" t="n"/>
      <c r="K26" s="19" t="n"/>
      <c r="L26" s="18" t="n"/>
      <c r="M26" s="18" t="n"/>
      <c r="N26" s="18" t="n"/>
      <c r="O26" s="18" t="n"/>
      <c r="P26" s="20">
        <f>IF(AND(N26&lt;&gt;"",O26&lt;&gt;""),N26*O26,"")</f>
        <v/>
      </c>
      <c r="Q26" s="20">
        <f>IF(P26="","",IF(P26&gt;=17,"Critical",IF(P26&gt;=10,"High",IF(P26&gt;=5,"Moderate","Low"))))</f>
        <v/>
      </c>
      <c r="R26" s="18" t="n"/>
      <c r="S26" s="19" t="n"/>
      <c r="T26" s="18" t="n"/>
      <c r="U26" s="18" t="n"/>
    </row>
    <row r="27" ht="22" customHeight="1">
      <c r="A27" s="18" t="n"/>
      <c r="B27" s="18" t="n"/>
      <c r="C27" s="18" t="n"/>
      <c r="D27" s="18" t="n"/>
      <c r="E27" s="18" t="n"/>
      <c r="F27" s="18" t="n"/>
      <c r="G27" s="20">
        <f>IF(AND(E27&lt;&gt;"",F27&lt;&gt;""),E27*F27,"")</f>
        <v/>
      </c>
      <c r="H27" s="20">
        <f>IF(G27="","",IF(G27&gt;=17,"Critical",IF(G27&gt;=10,"High",IF(G27&gt;=5,"Moderate","Low"))))</f>
        <v/>
      </c>
      <c r="I27" s="18" t="n"/>
      <c r="J27" s="18" t="n"/>
      <c r="K27" s="19" t="n"/>
      <c r="L27" s="18" t="n"/>
      <c r="M27" s="18" t="n"/>
      <c r="N27" s="18" t="n"/>
      <c r="O27" s="18" t="n"/>
      <c r="P27" s="20">
        <f>IF(AND(N27&lt;&gt;"",O27&lt;&gt;""),N27*O27,"")</f>
        <v/>
      </c>
      <c r="Q27" s="20">
        <f>IF(P27="","",IF(P27&gt;=17,"Critical",IF(P27&gt;=10,"High",IF(P27&gt;=5,"Moderate","Low"))))</f>
        <v/>
      </c>
      <c r="R27" s="18" t="n"/>
      <c r="S27" s="19" t="n"/>
      <c r="T27" s="18" t="n"/>
      <c r="U27" s="18" t="n"/>
    </row>
    <row r="28" ht="22" customHeight="1">
      <c r="A28" s="18" t="n"/>
      <c r="B28" s="18" t="n"/>
      <c r="C28" s="18" t="n"/>
      <c r="D28" s="18" t="n"/>
      <c r="E28" s="18" t="n"/>
      <c r="F28" s="18" t="n"/>
      <c r="G28" s="20">
        <f>IF(AND(E28&lt;&gt;"",F28&lt;&gt;""),E28*F28,"")</f>
        <v/>
      </c>
      <c r="H28" s="20">
        <f>IF(G28="","",IF(G28&gt;=17,"Critical",IF(G28&gt;=10,"High",IF(G28&gt;=5,"Moderate","Low"))))</f>
        <v/>
      </c>
      <c r="I28" s="18" t="n"/>
      <c r="J28" s="18" t="n"/>
      <c r="K28" s="19" t="n"/>
      <c r="L28" s="18" t="n"/>
      <c r="M28" s="18" t="n"/>
      <c r="N28" s="18" t="n"/>
      <c r="O28" s="18" t="n"/>
      <c r="P28" s="20">
        <f>IF(AND(N28&lt;&gt;"",O28&lt;&gt;""),N28*O28,"")</f>
        <v/>
      </c>
      <c r="Q28" s="20">
        <f>IF(P28="","",IF(P28&gt;=17,"Critical",IF(P28&gt;=10,"High",IF(P28&gt;=5,"Moderate","Low"))))</f>
        <v/>
      </c>
      <c r="R28" s="18" t="n"/>
      <c r="S28" s="19" t="n"/>
      <c r="T28" s="18" t="n"/>
      <c r="U28" s="18" t="n"/>
    </row>
    <row r="29" ht="22" customHeight="1">
      <c r="A29" s="18" t="n"/>
      <c r="B29" s="18" t="n"/>
      <c r="C29" s="18" t="n"/>
      <c r="D29" s="18" t="n"/>
      <c r="E29" s="18" t="n"/>
      <c r="F29" s="18" t="n"/>
      <c r="G29" s="20">
        <f>IF(AND(E29&lt;&gt;"",F29&lt;&gt;""),E29*F29,"")</f>
        <v/>
      </c>
      <c r="H29" s="20">
        <f>IF(G29="","",IF(G29&gt;=17,"Critical",IF(G29&gt;=10,"High",IF(G29&gt;=5,"Moderate","Low"))))</f>
        <v/>
      </c>
      <c r="I29" s="18" t="n"/>
      <c r="J29" s="18" t="n"/>
      <c r="K29" s="19" t="n"/>
      <c r="L29" s="18" t="n"/>
      <c r="M29" s="18" t="n"/>
      <c r="N29" s="18" t="n"/>
      <c r="O29" s="18" t="n"/>
      <c r="P29" s="20">
        <f>IF(AND(N29&lt;&gt;"",O29&lt;&gt;""),N29*O29,"")</f>
        <v/>
      </c>
      <c r="Q29" s="20">
        <f>IF(P29="","",IF(P29&gt;=17,"Critical",IF(P29&gt;=10,"High",IF(P29&gt;=5,"Moderate","Low"))))</f>
        <v/>
      </c>
      <c r="R29" s="18" t="n"/>
      <c r="S29" s="19" t="n"/>
      <c r="T29" s="18" t="n"/>
      <c r="U29" s="18" t="n"/>
    </row>
    <row r="30" ht="22" customHeight="1">
      <c r="A30" s="18" t="n"/>
      <c r="B30" s="18" t="n"/>
      <c r="C30" s="18" t="n"/>
      <c r="D30" s="18" t="n"/>
      <c r="E30" s="18" t="n"/>
      <c r="F30" s="18" t="n"/>
      <c r="G30" s="20">
        <f>IF(AND(E30&lt;&gt;"",F30&lt;&gt;""),E30*F30,"")</f>
        <v/>
      </c>
      <c r="H30" s="20">
        <f>IF(G30="","",IF(G30&gt;=17,"Critical",IF(G30&gt;=10,"High",IF(G30&gt;=5,"Moderate","Low"))))</f>
        <v/>
      </c>
      <c r="I30" s="18" t="n"/>
      <c r="J30" s="18" t="n"/>
      <c r="K30" s="19" t="n"/>
      <c r="L30" s="18" t="n"/>
      <c r="M30" s="18" t="n"/>
      <c r="N30" s="18" t="n"/>
      <c r="O30" s="18" t="n"/>
      <c r="P30" s="20">
        <f>IF(AND(N30&lt;&gt;"",O30&lt;&gt;""),N30*O30,"")</f>
        <v/>
      </c>
      <c r="Q30" s="20">
        <f>IF(P30="","",IF(P30&gt;=17,"Critical",IF(P30&gt;=10,"High",IF(P30&gt;=5,"Moderate","Low"))))</f>
        <v/>
      </c>
      <c r="R30" s="18" t="n"/>
      <c r="S30" s="19" t="n"/>
      <c r="T30" s="18" t="n"/>
      <c r="U30" s="18" t="n"/>
    </row>
    <row r="31" ht="22" customHeight="1">
      <c r="A31" s="18" t="n"/>
      <c r="B31" s="18" t="n"/>
      <c r="C31" s="18" t="n"/>
      <c r="D31" s="18" t="n"/>
      <c r="E31" s="18" t="n"/>
      <c r="F31" s="18" t="n"/>
      <c r="G31" s="20">
        <f>IF(AND(E31&lt;&gt;"",F31&lt;&gt;""),E31*F31,"")</f>
        <v/>
      </c>
      <c r="H31" s="20">
        <f>IF(G31="","",IF(G31&gt;=17,"Critical",IF(G31&gt;=10,"High",IF(G31&gt;=5,"Moderate","Low"))))</f>
        <v/>
      </c>
      <c r="I31" s="18" t="n"/>
      <c r="J31" s="18" t="n"/>
      <c r="K31" s="19" t="n"/>
      <c r="L31" s="18" t="n"/>
      <c r="M31" s="18" t="n"/>
      <c r="N31" s="18" t="n"/>
      <c r="O31" s="18" t="n"/>
      <c r="P31" s="20">
        <f>IF(AND(N31&lt;&gt;"",O31&lt;&gt;""),N31*O31,"")</f>
        <v/>
      </c>
      <c r="Q31" s="20">
        <f>IF(P31="","",IF(P31&gt;=17,"Critical",IF(P31&gt;=10,"High",IF(P31&gt;=5,"Moderate","Low"))))</f>
        <v/>
      </c>
      <c r="R31" s="18" t="n"/>
      <c r="S31" s="19" t="n"/>
      <c r="T31" s="18" t="n"/>
      <c r="U31" s="18" t="n"/>
    </row>
    <row r="32" ht="22" customHeight="1">
      <c r="A32" s="18" t="n"/>
      <c r="B32" s="18" t="n"/>
      <c r="C32" s="18" t="n"/>
      <c r="D32" s="18" t="n"/>
      <c r="E32" s="18" t="n"/>
      <c r="F32" s="18" t="n"/>
      <c r="G32" s="20">
        <f>IF(AND(E32&lt;&gt;"",F32&lt;&gt;""),E32*F32,"")</f>
        <v/>
      </c>
      <c r="H32" s="20">
        <f>IF(G32="","",IF(G32&gt;=17,"Critical",IF(G32&gt;=10,"High",IF(G32&gt;=5,"Moderate","Low"))))</f>
        <v/>
      </c>
      <c r="I32" s="18" t="n"/>
      <c r="J32" s="18" t="n"/>
      <c r="K32" s="19" t="n"/>
      <c r="L32" s="18" t="n"/>
      <c r="M32" s="18" t="n"/>
      <c r="N32" s="18" t="n"/>
      <c r="O32" s="18" t="n"/>
      <c r="P32" s="20">
        <f>IF(AND(N32&lt;&gt;"",O32&lt;&gt;""),N32*O32,"")</f>
        <v/>
      </c>
      <c r="Q32" s="20">
        <f>IF(P32="","",IF(P32&gt;=17,"Critical",IF(P32&gt;=10,"High",IF(P32&gt;=5,"Moderate","Low"))))</f>
        <v/>
      </c>
      <c r="R32" s="18" t="n"/>
      <c r="S32" s="19" t="n"/>
      <c r="T32" s="18" t="n"/>
      <c r="U32" s="18" t="n"/>
    </row>
    <row r="33" ht="22" customHeight="1">
      <c r="A33" s="18" t="n"/>
      <c r="B33" s="18" t="n"/>
      <c r="C33" s="18" t="n"/>
      <c r="D33" s="18" t="n"/>
      <c r="E33" s="18" t="n"/>
      <c r="F33" s="18" t="n"/>
      <c r="G33" s="20">
        <f>IF(AND(E33&lt;&gt;"",F33&lt;&gt;""),E33*F33,"")</f>
        <v/>
      </c>
      <c r="H33" s="20">
        <f>IF(G33="","",IF(G33&gt;=17,"Critical",IF(G33&gt;=10,"High",IF(G33&gt;=5,"Moderate","Low"))))</f>
        <v/>
      </c>
      <c r="I33" s="18" t="n"/>
      <c r="J33" s="18" t="n"/>
      <c r="K33" s="19" t="n"/>
      <c r="L33" s="18" t="n"/>
      <c r="M33" s="18" t="n"/>
      <c r="N33" s="18" t="n"/>
      <c r="O33" s="18" t="n"/>
      <c r="P33" s="20">
        <f>IF(AND(N33&lt;&gt;"",O33&lt;&gt;""),N33*O33,"")</f>
        <v/>
      </c>
      <c r="Q33" s="20">
        <f>IF(P33="","",IF(P33&gt;=17,"Critical",IF(P33&gt;=10,"High",IF(P33&gt;=5,"Moderate","Low"))))</f>
        <v/>
      </c>
      <c r="R33" s="18" t="n"/>
      <c r="S33" s="19" t="n"/>
      <c r="T33" s="18" t="n"/>
      <c r="U33" s="18" t="n"/>
    </row>
    <row r="34" ht="22" customHeight="1">
      <c r="A34" s="18" t="n"/>
      <c r="B34" s="18" t="n"/>
      <c r="C34" s="18" t="n"/>
      <c r="D34" s="18" t="n"/>
      <c r="E34" s="18" t="n"/>
      <c r="F34" s="18" t="n"/>
      <c r="G34" s="20">
        <f>IF(AND(E34&lt;&gt;"",F34&lt;&gt;""),E34*F34,"")</f>
        <v/>
      </c>
      <c r="H34" s="20">
        <f>IF(G34="","",IF(G34&gt;=17,"Critical",IF(G34&gt;=10,"High",IF(G34&gt;=5,"Moderate","Low"))))</f>
        <v/>
      </c>
      <c r="I34" s="18" t="n"/>
      <c r="J34" s="18" t="n"/>
      <c r="K34" s="19" t="n"/>
      <c r="L34" s="18" t="n"/>
      <c r="M34" s="18" t="n"/>
      <c r="N34" s="18" t="n"/>
      <c r="O34" s="18" t="n"/>
      <c r="P34" s="20">
        <f>IF(AND(N34&lt;&gt;"",O34&lt;&gt;""),N34*O34,"")</f>
        <v/>
      </c>
      <c r="Q34" s="20">
        <f>IF(P34="","",IF(P34&gt;=17,"Critical",IF(P34&gt;=10,"High",IF(P34&gt;=5,"Moderate","Low"))))</f>
        <v/>
      </c>
      <c r="R34" s="18" t="n"/>
      <c r="S34" s="19" t="n"/>
      <c r="T34" s="18" t="n"/>
      <c r="U34" s="18" t="n"/>
    </row>
    <row r="35" ht="22" customHeight="1">
      <c r="A35" s="18" t="n"/>
      <c r="B35" s="18" t="n"/>
      <c r="C35" s="18" t="n"/>
      <c r="D35" s="18" t="n"/>
      <c r="E35" s="18" t="n"/>
      <c r="F35" s="18" t="n"/>
      <c r="G35" s="20">
        <f>IF(AND(E35&lt;&gt;"",F35&lt;&gt;""),E35*F35,"")</f>
        <v/>
      </c>
      <c r="H35" s="20">
        <f>IF(G35="","",IF(G35&gt;=17,"Critical",IF(G35&gt;=10,"High",IF(G35&gt;=5,"Moderate","Low"))))</f>
        <v/>
      </c>
      <c r="I35" s="18" t="n"/>
      <c r="J35" s="18" t="n"/>
      <c r="K35" s="19" t="n"/>
      <c r="L35" s="18" t="n"/>
      <c r="M35" s="18" t="n"/>
      <c r="N35" s="18" t="n"/>
      <c r="O35" s="18" t="n"/>
      <c r="P35" s="20">
        <f>IF(AND(N35&lt;&gt;"",O35&lt;&gt;""),N35*O35,"")</f>
        <v/>
      </c>
      <c r="Q35" s="20">
        <f>IF(P35="","",IF(P35&gt;=17,"Critical",IF(P35&gt;=10,"High",IF(P35&gt;=5,"Moderate","Low"))))</f>
        <v/>
      </c>
      <c r="R35" s="18" t="n"/>
      <c r="S35" s="19" t="n"/>
      <c r="T35" s="18" t="n"/>
      <c r="U35" s="18" t="n"/>
    </row>
    <row r="36" ht="22" customHeight="1">
      <c r="A36" s="18" t="n"/>
      <c r="B36" s="18" t="n"/>
      <c r="C36" s="18" t="n"/>
      <c r="D36" s="18" t="n"/>
      <c r="E36" s="18" t="n"/>
      <c r="F36" s="18" t="n"/>
      <c r="G36" s="20">
        <f>IF(AND(E36&lt;&gt;"",F36&lt;&gt;""),E36*F36,"")</f>
        <v/>
      </c>
      <c r="H36" s="20">
        <f>IF(G36="","",IF(G36&gt;=17,"Critical",IF(G36&gt;=10,"High",IF(G36&gt;=5,"Moderate","Low"))))</f>
        <v/>
      </c>
      <c r="I36" s="18" t="n"/>
      <c r="J36" s="18" t="n"/>
      <c r="K36" s="19" t="n"/>
      <c r="L36" s="18" t="n"/>
      <c r="M36" s="18" t="n"/>
      <c r="N36" s="18" t="n"/>
      <c r="O36" s="18" t="n"/>
      <c r="P36" s="20">
        <f>IF(AND(N36&lt;&gt;"",O36&lt;&gt;""),N36*O36,"")</f>
        <v/>
      </c>
      <c r="Q36" s="20">
        <f>IF(P36="","",IF(P36&gt;=17,"Critical",IF(P36&gt;=10,"High",IF(P36&gt;=5,"Moderate","Low"))))</f>
        <v/>
      </c>
      <c r="R36" s="18" t="n"/>
      <c r="S36" s="19" t="n"/>
      <c r="T36" s="18" t="n"/>
      <c r="U36" s="18" t="n"/>
    </row>
    <row r="37" ht="22" customHeight="1">
      <c r="A37" s="18" t="n"/>
      <c r="B37" s="18" t="n"/>
      <c r="C37" s="18" t="n"/>
      <c r="D37" s="18" t="n"/>
      <c r="E37" s="18" t="n"/>
      <c r="F37" s="18" t="n"/>
      <c r="G37" s="20">
        <f>IF(AND(E37&lt;&gt;"",F37&lt;&gt;""),E37*F37,"")</f>
        <v/>
      </c>
      <c r="H37" s="20">
        <f>IF(G37="","",IF(G37&gt;=17,"Critical",IF(G37&gt;=10,"High",IF(G37&gt;=5,"Moderate","Low"))))</f>
        <v/>
      </c>
      <c r="I37" s="18" t="n"/>
      <c r="J37" s="18" t="n"/>
      <c r="K37" s="19" t="n"/>
      <c r="L37" s="18" t="n"/>
      <c r="M37" s="18" t="n"/>
      <c r="N37" s="18" t="n"/>
      <c r="O37" s="18" t="n"/>
      <c r="P37" s="20">
        <f>IF(AND(N37&lt;&gt;"",O37&lt;&gt;""),N37*O37,"")</f>
        <v/>
      </c>
      <c r="Q37" s="20">
        <f>IF(P37="","",IF(P37&gt;=17,"Critical",IF(P37&gt;=10,"High",IF(P37&gt;=5,"Moderate","Low"))))</f>
        <v/>
      </c>
      <c r="R37" s="18" t="n"/>
      <c r="S37" s="19" t="n"/>
      <c r="T37" s="18" t="n"/>
      <c r="U37" s="18" t="n"/>
    </row>
    <row r="38" ht="22" customHeight="1">
      <c r="A38" s="18" t="n"/>
      <c r="B38" s="18" t="n"/>
      <c r="C38" s="18" t="n"/>
      <c r="D38" s="18" t="n"/>
      <c r="E38" s="18" t="n"/>
      <c r="F38" s="18" t="n"/>
      <c r="G38" s="20">
        <f>IF(AND(E38&lt;&gt;"",F38&lt;&gt;""),E38*F38,"")</f>
        <v/>
      </c>
      <c r="H38" s="20">
        <f>IF(G38="","",IF(G38&gt;=17,"Critical",IF(G38&gt;=10,"High",IF(G38&gt;=5,"Moderate","Low"))))</f>
        <v/>
      </c>
      <c r="I38" s="18" t="n"/>
      <c r="J38" s="18" t="n"/>
      <c r="K38" s="19" t="n"/>
      <c r="L38" s="18" t="n"/>
      <c r="M38" s="18" t="n"/>
      <c r="N38" s="18" t="n"/>
      <c r="O38" s="18" t="n"/>
      <c r="P38" s="20">
        <f>IF(AND(N38&lt;&gt;"",O38&lt;&gt;""),N38*O38,"")</f>
        <v/>
      </c>
      <c r="Q38" s="20">
        <f>IF(P38="","",IF(P38&gt;=17,"Critical",IF(P38&gt;=10,"High",IF(P38&gt;=5,"Moderate","Low"))))</f>
        <v/>
      </c>
      <c r="R38" s="18" t="n"/>
      <c r="S38" s="19" t="n"/>
      <c r="T38" s="18" t="n"/>
      <c r="U38" s="18" t="n"/>
    </row>
    <row r="39" ht="22" customHeight="1">
      <c r="A39" s="18" t="n"/>
      <c r="B39" s="18" t="n"/>
      <c r="C39" s="18" t="n"/>
      <c r="D39" s="18" t="n"/>
      <c r="E39" s="18" t="n"/>
      <c r="F39" s="18" t="n"/>
      <c r="G39" s="20">
        <f>IF(AND(E39&lt;&gt;"",F39&lt;&gt;""),E39*F39,"")</f>
        <v/>
      </c>
      <c r="H39" s="20">
        <f>IF(G39="","",IF(G39&gt;=17,"Critical",IF(G39&gt;=10,"High",IF(G39&gt;=5,"Moderate","Low"))))</f>
        <v/>
      </c>
      <c r="I39" s="18" t="n"/>
      <c r="J39" s="18" t="n"/>
      <c r="K39" s="19" t="n"/>
      <c r="L39" s="18" t="n"/>
      <c r="M39" s="18" t="n"/>
      <c r="N39" s="18" t="n"/>
      <c r="O39" s="18" t="n"/>
      <c r="P39" s="20">
        <f>IF(AND(N39&lt;&gt;"",O39&lt;&gt;""),N39*O39,"")</f>
        <v/>
      </c>
      <c r="Q39" s="20">
        <f>IF(P39="","",IF(P39&gt;=17,"Critical",IF(P39&gt;=10,"High",IF(P39&gt;=5,"Moderate","Low"))))</f>
        <v/>
      </c>
      <c r="R39" s="18" t="n"/>
      <c r="S39" s="19" t="n"/>
      <c r="T39" s="18" t="n"/>
      <c r="U39" s="18" t="n"/>
    </row>
    <row r="40" ht="22" customHeight="1">
      <c r="A40" s="18" t="n"/>
      <c r="B40" s="18" t="n"/>
      <c r="C40" s="18" t="n"/>
      <c r="D40" s="18" t="n"/>
      <c r="E40" s="18" t="n"/>
      <c r="F40" s="18" t="n"/>
      <c r="G40" s="20">
        <f>IF(AND(E40&lt;&gt;"",F40&lt;&gt;""),E40*F40,"")</f>
        <v/>
      </c>
      <c r="H40" s="20">
        <f>IF(G40="","",IF(G40&gt;=17,"Critical",IF(G40&gt;=10,"High",IF(G40&gt;=5,"Moderate","Low"))))</f>
        <v/>
      </c>
      <c r="I40" s="18" t="n"/>
      <c r="J40" s="18" t="n"/>
      <c r="K40" s="19" t="n"/>
      <c r="L40" s="18" t="n"/>
      <c r="M40" s="18" t="n"/>
      <c r="N40" s="18" t="n"/>
      <c r="O40" s="18" t="n"/>
      <c r="P40" s="20">
        <f>IF(AND(N40&lt;&gt;"",O40&lt;&gt;""),N40*O40,"")</f>
        <v/>
      </c>
      <c r="Q40" s="20">
        <f>IF(P40="","",IF(P40&gt;=17,"Critical",IF(P40&gt;=10,"High",IF(P40&gt;=5,"Moderate","Low"))))</f>
        <v/>
      </c>
      <c r="R40" s="18" t="n"/>
      <c r="S40" s="19" t="n"/>
      <c r="T40" s="18" t="n"/>
      <c r="U40" s="18" t="n"/>
    </row>
    <row r="41" ht="22" customHeight="1">
      <c r="A41" s="18" t="n"/>
      <c r="B41" s="18" t="n"/>
      <c r="C41" s="18" t="n"/>
      <c r="D41" s="18" t="n"/>
      <c r="E41" s="18" t="n"/>
      <c r="F41" s="18" t="n"/>
      <c r="G41" s="20">
        <f>IF(AND(E41&lt;&gt;"",F41&lt;&gt;""),E41*F41,"")</f>
        <v/>
      </c>
      <c r="H41" s="20">
        <f>IF(G41="","",IF(G41&gt;=17,"Critical",IF(G41&gt;=10,"High",IF(G41&gt;=5,"Moderate","Low"))))</f>
        <v/>
      </c>
      <c r="I41" s="18" t="n"/>
      <c r="J41" s="18" t="n"/>
      <c r="K41" s="19" t="n"/>
      <c r="L41" s="18" t="n"/>
      <c r="M41" s="18" t="n"/>
      <c r="N41" s="18" t="n"/>
      <c r="O41" s="18" t="n"/>
      <c r="P41" s="20">
        <f>IF(AND(N41&lt;&gt;"",O41&lt;&gt;""),N41*O41,"")</f>
        <v/>
      </c>
      <c r="Q41" s="20">
        <f>IF(P41="","",IF(P41&gt;=17,"Critical",IF(P41&gt;=10,"High",IF(P41&gt;=5,"Moderate","Low"))))</f>
        <v/>
      </c>
      <c r="R41" s="18" t="n"/>
      <c r="S41" s="19" t="n"/>
      <c r="T41" s="18" t="n"/>
      <c r="U41" s="18" t="n"/>
    </row>
    <row r="42" ht="22" customHeight="1">
      <c r="A42" s="18" t="n"/>
      <c r="B42" s="18" t="n"/>
      <c r="C42" s="18" t="n"/>
      <c r="D42" s="18" t="n"/>
      <c r="E42" s="18" t="n"/>
      <c r="F42" s="18" t="n"/>
      <c r="G42" s="20">
        <f>IF(AND(E42&lt;&gt;"",F42&lt;&gt;""),E42*F42,"")</f>
        <v/>
      </c>
      <c r="H42" s="20">
        <f>IF(G42="","",IF(G42&gt;=17,"Critical",IF(G42&gt;=10,"High",IF(G42&gt;=5,"Moderate","Low"))))</f>
        <v/>
      </c>
      <c r="I42" s="18" t="n"/>
      <c r="J42" s="18" t="n"/>
      <c r="K42" s="19" t="n"/>
      <c r="L42" s="18" t="n"/>
      <c r="M42" s="18" t="n"/>
      <c r="N42" s="18" t="n"/>
      <c r="O42" s="18" t="n"/>
      <c r="P42" s="20">
        <f>IF(AND(N42&lt;&gt;"",O42&lt;&gt;""),N42*O42,"")</f>
        <v/>
      </c>
      <c r="Q42" s="20">
        <f>IF(P42="","",IF(P42&gt;=17,"Critical",IF(P42&gt;=10,"High",IF(P42&gt;=5,"Moderate","Low"))))</f>
        <v/>
      </c>
      <c r="R42" s="18" t="n"/>
      <c r="S42" s="19" t="n"/>
      <c r="T42" s="18" t="n"/>
      <c r="U42" s="18" t="n"/>
    </row>
    <row r="43" ht="22" customHeight="1">
      <c r="A43" s="18" t="n"/>
      <c r="B43" s="18" t="n"/>
      <c r="C43" s="18" t="n"/>
      <c r="D43" s="18" t="n"/>
      <c r="E43" s="18" t="n"/>
      <c r="F43" s="18" t="n"/>
      <c r="G43" s="20">
        <f>IF(AND(E43&lt;&gt;"",F43&lt;&gt;""),E43*F43,"")</f>
        <v/>
      </c>
      <c r="H43" s="20">
        <f>IF(G43="","",IF(G43&gt;=17,"Critical",IF(G43&gt;=10,"High",IF(G43&gt;=5,"Moderate","Low"))))</f>
        <v/>
      </c>
      <c r="I43" s="18" t="n"/>
      <c r="J43" s="18" t="n"/>
      <c r="K43" s="19" t="n"/>
      <c r="L43" s="18" t="n"/>
      <c r="M43" s="18" t="n"/>
      <c r="N43" s="18" t="n"/>
      <c r="O43" s="18" t="n"/>
      <c r="P43" s="20">
        <f>IF(AND(N43&lt;&gt;"",O43&lt;&gt;""),N43*O43,"")</f>
        <v/>
      </c>
      <c r="Q43" s="20">
        <f>IF(P43="","",IF(P43&gt;=17,"Critical",IF(P43&gt;=10,"High",IF(P43&gt;=5,"Moderate","Low"))))</f>
        <v/>
      </c>
      <c r="R43" s="18" t="n"/>
      <c r="S43" s="19" t="n"/>
      <c r="T43" s="18" t="n"/>
      <c r="U43" s="18" t="n"/>
    </row>
    <row r="44" ht="22" customHeight="1">
      <c r="A44" s="18" t="n"/>
      <c r="B44" s="18" t="n"/>
      <c r="C44" s="18" t="n"/>
      <c r="D44" s="18" t="n"/>
      <c r="E44" s="18" t="n"/>
      <c r="F44" s="18" t="n"/>
      <c r="G44" s="20">
        <f>IF(AND(E44&lt;&gt;"",F44&lt;&gt;""),E44*F44,"")</f>
        <v/>
      </c>
      <c r="H44" s="20">
        <f>IF(G44="","",IF(G44&gt;=17,"Critical",IF(G44&gt;=10,"High",IF(G44&gt;=5,"Moderate","Low"))))</f>
        <v/>
      </c>
      <c r="I44" s="18" t="n"/>
      <c r="J44" s="18" t="n"/>
      <c r="K44" s="19" t="n"/>
      <c r="L44" s="18" t="n"/>
      <c r="M44" s="18" t="n"/>
      <c r="N44" s="18" t="n"/>
      <c r="O44" s="18" t="n"/>
      <c r="P44" s="20">
        <f>IF(AND(N44&lt;&gt;"",O44&lt;&gt;""),N44*O44,"")</f>
        <v/>
      </c>
      <c r="Q44" s="20">
        <f>IF(P44="","",IF(P44&gt;=17,"Critical",IF(P44&gt;=10,"High",IF(P44&gt;=5,"Moderate","Low"))))</f>
        <v/>
      </c>
      <c r="R44" s="18" t="n"/>
      <c r="S44" s="19" t="n"/>
      <c r="T44" s="18" t="n"/>
      <c r="U44" s="18" t="n"/>
    </row>
    <row r="45" ht="22" customHeight="1">
      <c r="A45" s="18" t="n"/>
      <c r="B45" s="18" t="n"/>
      <c r="C45" s="18" t="n"/>
      <c r="D45" s="18" t="n"/>
      <c r="E45" s="18" t="n"/>
      <c r="F45" s="18" t="n"/>
      <c r="G45" s="20">
        <f>IF(AND(E45&lt;&gt;"",F45&lt;&gt;""),E45*F45,"")</f>
        <v/>
      </c>
      <c r="H45" s="20">
        <f>IF(G45="","",IF(G45&gt;=17,"Critical",IF(G45&gt;=10,"High",IF(G45&gt;=5,"Moderate","Low"))))</f>
        <v/>
      </c>
      <c r="I45" s="18" t="n"/>
      <c r="J45" s="18" t="n"/>
      <c r="K45" s="19" t="n"/>
      <c r="L45" s="18" t="n"/>
      <c r="M45" s="18" t="n"/>
      <c r="N45" s="18" t="n"/>
      <c r="O45" s="18" t="n"/>
      <c r="P45" s="20">
        <f>IF(AND(N45&lt;&gt;"",O45&lt;&gt;""),N45*O45,"")</f>
        <v/>
      </c>
      <c r="Q45" s="20">
        <f>IF(P45="","",IF(P45&gt;=17,"Critical",IF(P45&gt;=10,"High",IF(P45&gt;=5,"Moderate","Low"))))</f>
        <v/>
      </c>
      <c r="R45" s="18" t="n"/>
      <c r="S45" s="19" t="n"/>
      <c r="T45" s="18" t="n"/>
      <c r="U45" s="18" t="n"/>
    </row>
    <row r="46" ht="22" customHeight="1">
      <c r="A46" s="18" t="n"/>
      <c r="B46" s="18" t="n"/>
      <c r="C46" s="18" t="n"/>
      <c r="D46" s="18" t="n"/>
      <c r="E46" s="18" t="n"/>
      <c r="F46" s="18" t="n"/>
      <c r="G46" s="20">
        <f>IF(AND(E46&lt;&gt;"",F46&lt;&gt;""),E46*F46,"")</f>
        <v/>
      </c>
      <c r="H46" s="20">
        <f>IF(G46="","",IF(G46&gt;=17,"Critical",IF(G46&gt;=10,"High",IF(G46&gt;=5,"Moderate","Low"))))</f>
        <v/>
      </c>
      <c r="I46" s="18" t="n"/>
      <c r="J46" s="18" t="n"/>
      <c r="K46" s="19" t="n"/>
      <c r="L46" s="18" t="n"/>
      <c r="M46" s="18" t="n"/>
      <c r="N46" s="18" t="n"/>
      <c r="O46" s="18" t="n"/>
      <c r="P46" s="20">
        <f>IF(AND(N46&lt;&gt;"",O46&lt;&gt;""),N46*O46,"")</f>
        <v/>
      </c>
      <c r="Q46" s="20">
        <f>IF(P46="","",IF(P46&gt;=17,"Critical",IF(P46&gt;=10,"High",IF(P46&gt;=5,"Moderate","Low"))))</f>
        <v/>
      </c>
      <c r="R46" s="18" t="n"/>
      <c r="S46" s="19" t="n"/>
      <c r="T46" s="18" t="n"/>
      <c r="U46" s="18" t="n"/>
    </row>
    <row r="47" ht="22" customHeight="1">
      <c r="A47" s="18" t="n"/>
      <c r="B47" s="18" t="n"/>
      <c r="C47" s="18" t="n"/>
      <c r="D47" s="18" t="n"/>
      <c r="E47" s="18" t="n"/>
      <c r="F47" s="18" t="n"/>
      <c r="G47" s="20">
        <f>IF(AND(E47&lt;&gt;"",F47&lt;&gt;""),E47*F47,"")</f>
        <v/>
      </c>
      <c r="H47" s="20">
        <f>IF(G47="","",IF(G47&gt;=17,"Critical",IF(G47&gt;=10,"High",IF(G47&gt;=5,"Moderate","Low"))))</f>
        <v/>
      </c>
      <c r="I47" s="18" t="n"/>
      <c r="J47" s="18" t="n"/>
      <c r="K47" s="19" t="n"/>
      <c r="L47" s="18" t="n"/>
      <c r="M47" s="18" t="n"/>
      <c r="N47" s="18" t="n"/>
      <c r="O47" s="18" t="n"/>
      <c r="P47" s="20">
        <f>IF(AND(N47&lt;&gt;"",O47&lt;&gt;""),N47*O47,"")</f>
        <v/>
      </c>
      <c r="Q47" s="20">
        <f>IF(P47="","",IF(P47&gt;=17,"Critical",IF(P47&gt;=10,"High",IF(P47&gt;=5,"Moderate","Low"))))</f>
        <v/>
      </c>
      <c r="R47" s="18" t="n"/>
      <c r="S47" s="19" t="n"/>
      <c r="T47" s="18" t="n"/>
      <c r="U47" s="18" t="n"/>
    </row>
    <row r="48" ht="22" customHeight="1">
      <c r="A48" s="18" t="n"/>
      <c r="B48" s="18" t="n"/>
      <c r="C48" s="18" t="n"/>
      <c r="D48" s="18" t="n"/>
      <c r="E48" s="18" t="n"/>
      <c r="F48" s="18" t="n"/>
      <c r="G48" s="20">
        <f>IF(AND(E48&lt;&gt;"",F48&lt;&gt;""),E48*F48,"")</f>
        <v/>
      </c>
      <c r="H48" s="20">
        <f>IF(G48="","",IF(G48&gt;=17,"Critical",IF(G48&gt;=10,"High",IF(G48&gt;=5,"Moderate","Low"))))</f>
        <v/>
      </c>
      <c r="I48" s="18" t="n"/>
      <c r="J48" s="18" t="n"/>
      <c r="K48" s="19" t="n"/>
      <c r="L48" s="18" t="n"/>
      <c r="M48" s="18" t="n"/>
      <c r="N48" s="18" t="n"/>
      <c r="O48" s="18" t="n"/>
      <c r="P48" s="20">
        <f>IF(AND(N48&lt;&gt;"",O48&lt;&gt;""),N48*O48,"")</f>
        <v/>
      </c>
      <c r="Q48" s="20">
        <f>IF(P48="","",IF(P48&gt;=17,"Critical",IF(P48&gt;=10,"High",IF(P48&gt;=5,"Moderate","Low"))))</f>
        <v/>
      </c>
      <c r="R48" s="18" t="n"/>
      <c r="S48" s="19" t="n"/>
      <c r="T48" s="18" t="n"/>
      <c r="U48" s="18" t="n"/>
    </row>
    <row r="49" ht="22" customHeight="1">
      <c r="A49" s="18" t="n"/>
      <c r="B49" s="18" t="n"/>
      <c r="C49" s="18" t="n"/>
      <c r="D49" s="18" t="n"/>
      <c r="E49" s="18" t="n"/>
      <c r="F49" s="18" t="n"/>
      <c r="G49" s="20">
        <f>IF(AND(E49&lt;&gt;"",F49&lt;&gt;""),E49*F49,"")</f>
        <v/>
      </c>
      <c r="H49" s="20">
        <f>IF(G49="","",IF(G49&gt;=17,"Critical",IF(G49&gt;=10,"High",IF(G49&gt;=5,"Moderate","Low"))))</f>
        <v/>
      </c>
      <c r="I49" s="18" t="n"/>
      <c r="J49" s="18" t="n"/>
      <c r="K49" s="19" t="n"/>
      <c r="L49" s="18" t="n"/>
      <c r="M49" s="18" t="n"/>
      <c r="N49" s="18" t="n"/>
      <c r="O49" s="18" t="n"/>
      <c r="P49" s="20">
        <f>IF(AND(N49&lt;&gt;"",O49&lt;&gt;""),N49*O49,"")</f>
        <v/>
      </c>
      <c r="Q49" s="20">
        <f>IF(P49="","",IF(P49&gt;=17,"Critical",IF(P49&gt;=10,"High",IF(P49&gt;=5,"Moderate","Low"))))</f>
        <v/>
      </c>
      <c r="R49" s="18" t="n"/>
      <c r="S49" s="19" t="n"/>
      <c r="T49" s="18" t="n"/>
      <c r="U49" s="18" t="n"/>
    </row>
    <row r="50" ht="22" customHeight="1">
      <c r="A50" s="18" t="n"/>
      <c r="B50" s="18" t="n"/>
      <c r="C50" s="18" t="n"/>
      <c r="D50" s="18" t="n"/>
      <c r="E50" s="18" t="n"/>
      <c r="F50" s="18" t="n"/>
      <c r="G50" s="20">
        <f>IF(AND(E50&lt;&gt;"",F50&lt;&gt;""),E50*F50,"")</f>
        <v/>
      </c>
      <c r="H50" s="20">
        <f>IF(G50="","",IF(G50&gt;=17,"Critical",IF(G50&gt;=10,"High",IF(G50&gt;=5,"Moderate","Low"))))</f>
        <v/>
      </c>
      <c r="I50" s="18" t="n"/>
      <c r="J50" s="18" t="n"/>
      <c r="K50" s="19" t="n"/>
      <c r="L50" s="18" t="n"/>
      <c r="M50" s="18" t="n"/>
      <c r="N50" s="18" t="n"/>
      <c r="O50" s="18" t="n"/>
      <c r="P50" s="20">
        <f>IF(AND(N50&lt;&gt;"",O50&lt;&gt;""),N50*O50,"")</f>
        <v/>
      </c>
      <c r="Q50" s="20">
        <f>IF(P50="","",IF(P50&gt;=17,"Critical",IF(P50&gt;=10,"High",IF(P50&gt;=5,"Moderate","Low"))))</f>
        <v/>
      </c>
      <c r="R50" s="18" t="n"/>
      <c r="S50" s="19" t="n"/>
      <c r="T50" s="18" t="n"/>
      <c r="U50" s="18" t="n"/>
    </row>
    <row r="51" ht="22" customHeight="1">
      <c r="A51" s="18" t="n"/>
      <c r="B51" s="18" t="n"/>
      <c r="C51" s="18" t="n"/>
      <c r="D51" s="18" t="n"/>
      <c r="E51" s="18" t="n"/>
      <c r="F51" s="18" t="n"/>
      <c r="G51" s="20">
        <f>IF(AND(E51&lt;&gt;"",F51&lt;&gt;""),E51*F51,"")</f>
        <v/>
      </c>
      <c r="H51" s="20">
        <f>IF(G51="","",IF(G51&gt;=17,"Critical",IF(G51&gt;=10,"High",IF(G51&gt;=5,"Moderate","Low"))))</f>
        <v/>
      </c>
      <c r="I51" s="18" t="n"/>
      <c r="J51" s="18" t="n"/>
      <c r="K51" s="19" t="n"/>
      <c r="L51" s="18" t="n"/>
      <c r="M51" s="18" t="n"/>
      <c r="N51" s="18" t="n"/>
      <c r="O51" s="18" t="n"/>
      <c r="P51" s="20">
        <f>IF(AND(N51&lt;&gt;"",O51&lt;&gt;""),N51*O51,"")</f>
        <v/>
      </c>
      <c r="Q51" s="20">
        <f>IF(P51="","",IF(P51&gt;=17,"Critical",IF(P51&gt;=10,"High",IF(P51&gt;=5,"Moderate","Low"))))</f>
        <v/>
      </c>
      <c r="R51" s="18" t="n"/>
      <c r="S51" s="19" t="n"/>
      <c r="T51" s="18" t="n"/>
      <c r="U51" s="18" t="n"/>
    </row>
    <row r="52" ht="22" customHeight="1">
      <c r="A52" s="18" t="n"/>
      <c r="B52" s="18" t="n"/>
      <c r="C52" s="18" t="n"/>
      <c r="D52" s="18" t="n"/>
      <c r="E52" s="18" t="n"/>
      <c r="F52" s="18" t="n"/>
      <c r="G52" s="20">
        <f>IF(AND(E52&lt;&gt;"",F52&lt;&gt;""),E52*F52,"")</f>
        <v/>
      </c>
      <c r="H52" s="20">
        <f>IF(G52="","",IF(G52&gt;=17,"Critical",IF(G52&gt;=10,"High",IF(G52&gt;=5,"Moderate","Low"))))</f>
        <v/>
      </c>
      <c r="I52" s="18" t="n"/>
      <c r="J52" s="18" t="n"/>
      <c r="K52" s="19" t="n"/>
      <c r="L52" s="18" t="n"/>
      <c r="M52" s="18" t="n"/>
      <c r="N52" s="18" t="n"/>
      <c r="O52" s="18" t="n"/>
      <c r="P52" s="20">
        <f>IF(AND(N52&lt;&gt;"",O52&lt;&gt;""),N52*O52,"")</f>
        <v/>
      </c>
      <c r="Q52" s="20">
        <f>IF(P52="","",IF(P52&gt;=17,"Critical",IF(P52&gt;=10,"High",IF(P52&gt;=5,"Moderate","Low"))))</f>
        <v/>
      </c>
      <c r="R52" s="18" t="n"/>
      <c r="S52" s="19" t="n"/>
      <c r="T52" s="18" t="n"/>
      <c r="U52" s="18" t="n"/>
    </row>
    <row r="53" ht="22" customHeight="1">
      <c r="A53" s="18" t="n"/>
      <c r="B53" s="18" t="n"/>
      <c r="C53" s="18" t="n"/>
      <c r="D53" s="18" t="n"/>
      <c r="E53" s="18" t="n"/>
      <c r="F53" s="18" t="n"/>
      <c r="G53" s="20">
        <f>IF(AND(E53&lt;&gt;"",F53&lt;&gt;""),E53*F53,"")</f>
        <v/>
      </c>
      <c r="H53" s="20">
        <f>IF(G53="","",IF(G53&gt;=17,"Critical",IF(G53&gt;=10,"High",IF(G53&gt;=5,"Moderate","Low"))))</f>
        <v/>
      </c>
      <c r="I53" s="18" t="n"/>
      <c r="J53" s="18" t="n"/>
      <c r="K53" s="19" t="n"/>
      <c r="L53" s="18" t="n"/>
      <c r="M53" s="18" t="n"/>
      <c r="N53" s="18" t="n"/>
      <c r="O53" s="18" t="n"/>
      <c r="P53" s="20">
        <f>IF(AND(N53&lt;&gt;"",O53&lt;&gt;""),N53*O53,"")</f>
        <v/>
      </c>
      <c r="Q53" s="20">
        <f>IF(P53="","",IF(P53&gt;=17,"Critical",IF(P53&gt;=10,"High",IF(P53&gt;=5,"Moderate","Low"))))</f>
        <v/>
      </c>
      <c r="R53" s="18" t="n"/>
      <c r="S53" s="19" t="n"/>
      <c r="T53" s="18" t="n"/>
      <c r="U53" s="18" t="n"/>
    </row>
    <row r="54" ht="22" customHeight="1">
      <c r="A54" s="18" t="n"/>
      <c r="B54" s="18" t="n"/>
      <c r="C54" s="18" t="n"/>
      <c r="D54" s="18" t="n"/>
      <c r="E54" s="18" t="n"/>
      <c r="F54" s="18" t="n"/>
      <c r="G54" s="20">
        <f>IF(AND(E54&lt;&gt;"",F54&lt;&gt;""),E54*F54,"")</f>
        <v/>
      </c>
      <c r="H54" s="20">
        <f>IF(G54="","",IF(G54&gt;=17,"Critical",IF(G54&gt;=10,"High",IF(G54&gt;=5,"Moderate","Low"))))</f>
        <v/>
      </c>
      <c r="I54" s="18" t="n"/>
      <c r="J54" s="18" t="n"/>
      <c r="K54" s="19" t="n"/>
      <c r="L54" s="18" t="n"/>
      <c r="M54" s="18" t="n"/>
      <c r="N54" s="18" t="n"/>
      <c r="O54" s="18" t="n"/>
      <c r="P54" s="20">
        <f>IF(AND(N54&lt;&gt;"",O54&lt;&gt;""),N54*O54,"")</f>
        <v/>
      </c>
      <c r="Q54" s="20">
        <f>IF(P54="","",IF(P54&gt;=17,"Critical",IF(P54&gt;=10,"High",IF(P54&gt;=5,"Moderate","Low"))))</f>
        <v/>
      </c>
      <c r="R54" s="18" t="n"/>
      <c r="S54" s="19" t="n"/>
      <c r="T54" s="18" t="n"/>
      <c r="U54" s="18" t="n"/>
    </row>
    <row r="55" ht="22" customHeight="1">
      <c r="A55" s="18" t="n"/>
      <c r="B55" s="18" t="n"/>
      <c r="C55" s="18" t="n"/>
      <c r="D55" s="18" t="n"/>
      <c r="E55" s="18" t="n"/>
      <c r="F55" s="18" t="n"/>
      <c r="G55" s="20">
        <f>IF(AND(E55&lt;&gt;"",F55&lt;&gt;""),E55*F55,"")</f>
        <v/>
      </c>
      <c r="H55" s="20">
        <f>IF(G55="","",IF(G55&gt;=17,"Critical",IF(G55&gt;=10,"High",IF(G55&gt;=5,"Moderate","Low"))))</f>
        <v/>
      </c>
      <c r="I55" s="18" t="n"/>
      <c r="J55" s="18" t="n"/>
      <c r="K55" s="19" t="n"/>
      <c r="L55" s="18" t="n"/>
      <c r="M55" s="18" t="n"/>
      <c r="N55" s="18" t="n"/>
      <c r="O55" s="18" t="n"/>
      <c r="P55" s="20">
        <f>IF(AND(N55&lt;&gt;"",O55&lt;&gt;""),N55*O55,"")</f>
        <v/>
      </c>
      <c r="Q55" s="20">
        <f>IF(P55="","",IF(P55&gt;=17,"Critical",IF(P55&gt;=10,"High",IF(P55&gt;=5,"Moderate","Low"))))</f>
        <v/>
      </c>
      <c r="R55" s="18" t="n"/>
      <c r="S55" s="19" t="n"/>
      <c r="T55" s="18" t="n"/>
      <c r="U55" s="18" t="n"/>
    </row>
    <row r="56" ht="22" customHeight="1">
      <c r="A56" s="18" t="n"/>
      <c r="B56" s="18" t="n"/>
      <c r="C56" s="18" t="n"/>
      <c r="D56" s="18" t="n"/>
      <c r="E56" s="18" t="n"/>
      <c r="F56" s="18" t="n"/>
      <c r="G56" s="20">
        <f>IF(AND(E56&lt;&gt;"",F56&lt;&gt;""),E56*F56,"")</f>
        <v/>
      </c>
      <c r="H56" s="20">
        <f>IF(G56="","",IF(G56&gt;=17,"Critical",IF(G56&gt;=10,"High",IF(G56&gt;=5,"Moderate","Low"))))</f>
        <v/>
      </c>
      <c r="I56" s="18" t="n"/>
      <c r="J56" s="18" t="n"/>
      <c r="K56" s="19" t="n"/>
      <c r="L56" s="18" t="n"/>
      <c r="M56" s="18" t="n"/>
      <c r="N56" s="18" t="n"/>
      <c r="O56" s="18" t="n"/>
      <c r="P56" s="20">
        <f>IF(AND(N56&lt;&gt;"",O56&lt;&gt;""),N56*O56,"")</f>
        <v/>
      </c>
      <c r="Q56" s="20">
        <f>IF(P56="","",IF(P56&gt;=17,"Critical",IF(P56&gt;=10,"High",IF(P56&gt;=5,"Moderate","Low"))))</f>
        <v/>
      </c>
      <c r="R56" s="18" t="n"/>
      <c r="S56" s="19" t="n"/>
      <c r="T56" s="18" t="n"/>
      <c r="U56" s="18" t="n"/>
    </row>
    <row r="57" ht="22" customHeight="1">
      <c r="A57" s="18" t="n"/>
      <c r="B57" s="18" t="n"/>
      <c r="C57" s="18" t="n"/>
      <c r="D57" s="18" t="n"/>
      <c r="E57" s="18" t="n"/>
      <c r="F57" s="18" t="n"/>
      <c r="G57" s="20">
        <f>IF(AND(E57&lt;&gt;"",F57&lt;&gt;""),E57*F57,"")</f>
        <v/>
      </c>
      <c r="H57" s="20">
        <f>IF(G57="","",IF(G57&gt;=17,"Critical",IF(G57&gt;=10,"High",IF(G57&gt;=5,"Moderate","Low"))))</f>
        <v/>
      </c>
      <c r="I57" s="18" t="n"/>
      <c r="J57" s="18" t="n"/>
      <c r="K57" s="19" t="n"/>
      <c r="L57" s="18" t="n"/>
      <c r="M57" s="18" t="n"/>
      <c r="N57" s="18" t="n"/>
      <c r="O57" s="18" t="n"/>
      <c r="P57" s="20">
        <f>IF(AND(N57&lt;&gt;"",O57&lt;&gt;""),N57*O57,"")</f>
        <v/>
      </c>
      <c r="Q57" s="20">
        <f>IF(P57="","",IF(P57&gt;=17,"Critical",IF(P57&gt;=10,"High",IF(P57&gt;=5,"Moderate","Low"))))</f>
        <v/>
      </c>
      <c r="R57" s="18" t="n"/>
      <c r="S57" s="19" t="n"/>
      <c r="T57" s="18" t="n"/>
      <c r="U57" s="18" t="n"/>
    </row>
    <row r="58" ht="22" customHeight="1">
      <c r="A58" s="18" t="n"/>
      <c r="B58" s="18" t="n"/>
      <c r="C58" s="18" t="n"/>
      <c r="D58" s="18" t="n"/>
      <c r="E58" s="18" t="n"/>
      <c r="F58" s="18" t="n"/>
      <c r="G58" s="20">
        <f>IF(AND(E58&lt;&gt;"",F58&lt;&gt;""),E58*F58,"")</f>
        <v/>
      </c>
      <c r="H58" s="20">
        <f>IF(G58="","",IF(G58&gt;=17,"Critical",IF(G58&gt;=10,"High",IF(G58&gt;=5,"Moderate","Low"))))</f>
        <v/>
      </c>
      <c r="I58" s="18" t="n"/>
      <c r="J58" s="18" t="n"/>
      <c r="K58" s="19" t="n"/>
      <c r="L58" s="18" t="n"/>
      <c r="M58" s="18" t="n"/>
      <c r="N58" s="18" t="n"/>
      <c r="O58" s="18" t="n"/>
      <c r="P58" s="20">
        <f>IF(AND(N58&lt;&gt;"",O58&lt;&gt;""),N58*O58,"")</f>
        <v/>
      </c>
      <c r="Q58" s="20">
        <f>IF(P58="","",IF(P58&gt;=17,"Critical",IF(P58&gt;=10,"High",IF(P58&gt;=5,"Moderate","Low"))))</f>
        <v/>
      </c>
      <c r="R58" s="18" t="n"/>
      <c r="S58" s="19" t="n"/>
      <c r="T58" s="18" t="n"/>
      <c r="U58" s="18" t="n"/>
    </row>
    <row r="59" ht="22" customHeight="1">
      <c r="A59" s="18" t="n"/>
      <c r="B59" s="18" t="n"/>
      <c r="C59" s="18" t="n"/>
      <c r="D59" s="18" t="n"/>
      <c r="E59" s="18" t="n"/>
      <c r="F59" s="18" t="n"/>
      <c r="G59" s="20">
        <f>IF(AND(E59&lt;&gt;"",F59&lt;&gt;""),E59*F59,"")</f>
        <v/>
      </c>
      <c r="H59" s="20">
        <f>IF(G59="","",IF(G59&gt;=17,"Critical",IF(G59&gt;=10,"High",IF(G59&gt;=5,"Moderate","Low"))))</f>
        <v/>
      </c>
      <c r="I59" s="18" t="n"/>
      <c r="J59" s="18" t="n"/>
      <c r="K59" s="19" t="n"/>
      <c r="L59" s="18" t="n"/>
      <c r="M59" s="18" t="n"/>
      <c r="N59" s="18" t="n"/>
      <c r="O59" s="18" t="n"/>
      <c r="P59" s="20">
        <f>IF(AND(N59&lt;&gt;"",O59&lt;&gt;""),N59*O59,"")</f>
        <v/>
      </c>
      <c r="Q59" s="20">
        <f>IF(P59="","",IF(P59&gt;=17,"Critical",IF(P59&gt;=10,"High",IF(P59&gt;=5,"Moderate","Low"))))</f>
        <v/>
      </c>
      <c r="R59" s="18" t="n"/>
      <c r="S59" s="19" t="n"/>
      <c r="T59" s="18" t="n"/>
      <c r="U59" s="18" t="n"/>
    </row>
    <row r="60" ht="22" customHeight="1">
      <c r="A60" s="18" t="n"/>
      <c r="B60" s="18" t="n"/>
      <c r="C60" s="18" t="n"/>
      <c r="D60" s="18" t="n"/>
      <c r="E60" s="18" t="n"/>
      <c r="F60" s="18" t="n"/>
      <c r="G60" s="20">
        <f>IF(AND(E60&lt;&gt;"",F60&lt;&gt;""),E60*F60,"")</f>
        <v/>
      </c>
      <c r="H60" s="20">
        <f>IF(G60="","",IF(G60&gt;=17,"Critical",IF(G60&gt;=10,"High",IF(G60&gt;=5,"Moderate","Low"))))</f>
        <v/>
      </c>
      <c r="I60" s="18" t="n"/>
      <c r="J60" s="18" t="n"/>
      <c r="K60" s="19" t="n"/>
      <c r="L60" s="18" t="n"/>
      <c r="M60" s="18" t="n"/>
      <c r="N60" s="18" t="n"/>
      <c r="O60" s="18" t="n"/>
      <c r="P60" s="20">
        <f>IF(AND(N60&lt;&gt;"",O60&lt;&gt;""),N60*O60,"")</f>
        <v/>
      </c>
      <c r="Q60" s="20">
        <f>IF(P60="","",IF(P60&gt;=17,"Critical",IF(P60&gt;=10,"High",IF(P60&gt;=5,"Moderate","Low"))))</f>
        <v/>
      </c>
      <c r="R60" s="18" t="n"/>
      <c r="S60" s="19" t="n"/>
      <c r="T60" s="18" t="n"/>
      <c r="U60" s="18" t="n"/>
    </row>
    <row r="61" ht="22" customHeight="1">
      <c r="A61" s="18" t="n"/>
      <c r="B61" s="18" t="n"/>
      <c r="C61" s="18" t="n"/>
      <c r="D61" s="18" t="n"/>
      <c r="E61" s="18" t="n"/>
      <c r="F61" s="18" t="n"/>
      <c r="G61" s="20">
        <f>IF(AND(E61&lt;&gt;"",F61&lt;&gt;""),E61*F61,"")</f>
        <v/>
      </c>
      <c r="H61" s="20">
        <f>IF(G61="","",IF(G61&gt;=17,"Critical",IF(G61&gt;=10,"High",IF(G61&gt;=5,"Moderate","Low"))))</f>
        <v/>
      </c>
      <c r="I61" s="18" t="n"/>
      <c r="J61" s="18" t="n"/>
      <c r="K61" s="19" t="n"/>
      <c r="L61" s="18" t="n"/>
      <c r="M61" s="18" t="n"/>
      <c r="N61" s="18" t="n"/>
      <c r="O61" s="18" t="n"/>
      <c r="P61" s="20">
        <f>IF(AND(N61&lt;&gt;"",O61&lt;&gt;""),N61*O61,"")</f>
        <v/>
      </c>
      <c r="Q61" s="20">
        <f>IF(P61="","",IF(P61&gt;=17,"Critical",IF(P61&gt;=10,"High",IF(P61&gt;=5,"Moderate","Low"))))</f>
        <v/>
      </c>
      <c r="R61" s="18" t="n"/>
      <c r="S61" s="19" t="n"/>
      <c r="T61" s="18" t="n"/>
      <c r="U61" s="18" t="n"/>
    </row>
    <row r="62" ht="22" customHeight="1">
      <c r="A62" s="18" t="n"/>
      <c r="B62" s="18" t="n"/>
      <c r="C62" s="18" t="n"/>
      <c r="D62" s="18" t="n"/>
      <c r="E62" s="18" t="n"/>
      <c r="F62" s="18" t="n"/>
      <c r="G62" s="20">
        <f>IF(AND(E62&lt;&gt;"",F62&lt;&gt;""),E62*F62,"")</f>
        <v/>
      </c>
      <c r="H62" s="20">
        <f>IF(G62="","",IF(G62&gt;=17,"Critical",IF(G62&gt;=10,"High",IF(G62&gt;=5,"Moderate","Low"))))</f>
        <v/>
      </c>
      <c r="I62" s="18" t="n"/>
      <c r="J62" s="18" t="n"/>
      <c r="K62" s="19" t="n"/>
      <c r="L62" s="18" t="n"/>
      <c r="M62" s="18" t="n"/>
      <c r="N62" s="18" t="n"/>
      <c r="O62" s="18" t="n"/>
      <c r="P62" s="20">
        <f>IF(AND(N62&lt;&gt;"",O62&lt;&gt;""),N62*O62,"")</f>
        <v/>
      </c>
      <c r="Q62" s="20">
        <f>IF(P62="","",IF(P62&gt;=17,"Critical",IF(P62&gt;=10,"High",IF(P62&gt;=5,"Moderate","Low"))))</f>
        <v/>
      </c>
      <c r="R62" s="18" t="n"/>
      <c r="S62" s="19" t="n"/>
      <c r="T62" s="18" t="n"/>
      <c r="U62" s="18" t="n"/>
    </row>
    <row r="63" ht="22" customHeight="1">
      <c r="A63" s="18" t="n"/>
      <c r="B63" s="18" t="n"/>
      <c r="C63" s="18" t="n"/>
      <c r="D63" s="18" t="n"/>
      <c r="E63" s="18" t="n"/>
      <c r="F63" s="18" t="n"/>
      <c r="G63" s="20">
        <f>IF(AND(E63&lt;&gt;"",F63&lt;&gt;""),E63*F63,"")</f>
        <v/>
      </c>
      <c r="H63" s="20">
        <f>IF(G63="","",IF(G63&gt;=17,"Critical",IF(G63&gt;=10,"High",IF(G63&gt;=5,"Moderate","Low"))))</f>
        <v/>
      </c>
      <c r="I63" s="18" t="n"/>
      <c r="J63" s="18" t="n"/>
      <c r="K63" s="19" t="n"/>
      <c r="L63" s="18" t="n"/>
      <c r="M63" s="18" t="n"/>
      <c r="N63" s="18" t="n"/>
      <c r="O63" s="18" t="n"/>
      <c r="P63" s="20">
        <f>IF(AND(N63&lt;&gt;"",O63&lt;&gt;""),N63*O63,"")</f>
        <v/>
      </c>
      <c r="Q63" s="20">
        <f>IF(P63="","",IF(P63&gt;=17,"Critical",IF(P63&gt;=10,"High",IF(P63&gt;=5,"Moderate","Low"))))</f>
        <v/>
      </c>
      <c r="R63" s="18" t="n"/>
      <c r="S63" s="19" t="n"/>
      <c r="T63" s="18" t="n"/>
      <c r="U63" s="18" t="n"/>
    </row>
    <row r="64" ht="22" customHeight="1">
      <c r="A64" s="18" t="n"/>
      <c r="B64" s="18" t="n"/>
      <c r="C64" s="18" t="n"/>
      <c r="D64" s="18" t="n"/>
      <c r="E64" s="18" t="n"/>
      <c r="F64" s="18" t="n"/>
      <c r="G64" s="20">
        <f>IF(AND(E64&lt;&gt;"",F64&lt;&gt;""),E64*F64,"")</f>
        <v/>
      </c>
      <c r="H64" s="20">
        <f>IF(G64="","",IF(G64&gt;=17,"Critical",IF(G64&gt;=10,"High",IF(G64&gt;=5,"Moderate","Low"))))</f>
        <v/>
      </c>
      <c r="I64" s="18" t="n"/>
      <c r="J64" s="18" t="n"/>
      <c r="K64" s="19" t="n"/>
      <c r="L64" s="18" t="n"/>
      <c r="M64" s="18" t="n"/>
      <c r="N64" s="18" t="n"/>
      <c r="O64" s="18" t="n"/>
      <c r="P64" s="20">
        <f>IF(AND(N64&lt;&gt;"",O64&lt;&gt;""),N64*O64,"")</f>
        <v/>
      </c>
      <c r="Q64" s="20">
        <f>IF(P64="","",IF(P64&gt;=17,"Critical",IF(P64&gt;=10,"High",IF(P64&gt;=5,"Moderate","Low"))))</f>
        <v/>
      </c>
      <c r="R64" s="18" t="n"/>
      <c r="S64" s="19" t="n"/>
      <c r="T64" s="18" t="n"/>
      <c r="U64" s="18" t="n"/>
    </row>
    <row r="65" ht="22" customHeight="1">
      <c r="A65" s="18" t="n"/>
      <c r="B65" s="18" t="n"/>
      <c r="C65" s="18" t="n"/>
      <c r="D65" s="18" t="n"/>
      <c r="E65" s="18" t="n"/>
      <c r="F65" s="18" t="n"/>
      <c r="G65" s="20">
        <f>IF(AND(E65&lt;&gt;"",F65&lt;&gt;""),E65*F65,"")</f>
        <v/>
      </c>
      <c r="H65" s="20">
        <f>IF(G65="","",IF(G65&gt;=17,"Critical",IF(G65&gt;=10,"High",IF(G65&gt;=5,"Moderate","Low"))))</f>
        <v/>
      </c>
      <c r="I65" s="18" t="n"/>
      <c r="J65" s="18" t="n"/>
      <c r="K65" s="19" t="n"/>
      <c r="L65" s="18" t="n"/>
      <c r="M65" s="18" t="n"/>
      <c r="N65" s="18" t="n"/>
      <c r="O65" s="18" t="n"/>
      <c r="P65" s="20">
        <f>IF(AND(N65&lt;&gt;"",O65&lt;&gt;""),N65*O65,"")</f>
        <v/>
      </c>
      <c r="Q65" s="20">
        <f>IF(P65="","",IF(P65&gt;=17,"Critical",IF(P65&gt;=10,"High",IF(P65&gt;=5,"Moderate","Low"))))</f>
        <v/>
      </c>
      <c r="R65" s="18" t="n"/>
      <c r="S65" s="19" t="n"/>
      <c r="T65" s="18" t="n"/>
      <c r="U65" s="18" t="n"/>
    </row>
  </sheetData>
  <autoFilter ref="A5:U65"/>
  <mergeCells count="2">
    <mergeCell ref="A1:U1"/>
    <mergeCell ref="A2:U2"/>
  </mergeCells>
  <conditionalFormatting sqref="H6:H65">
    <cfRule type="expression" priority="1" dxfId="0">
      <formula>$H6="Critical"</formula>
    </cfRule>
    <cfRule type="expression" priority="2" dxfId="5">
      <formula>$H6="High"</formula>
    </cfRule>
    <cfRule type="expression" priority="3" dxfId="2">
      <formula>$H6="Moderate"</formula>
    </cfRule>
    <cfRule type="expression" priority="4" dxfId="1">
      <formula>$H6="Low"</formula>
    </cfRule>
  </conditionalFormatting>
  <conditionalFormatting sqref="Q6:Q65">
    <cfRule type="expression" priority="5" dxfId="0">
      <formula>$Q6="Critical"</formula>
    </cfRule>
    <cfRule type="expression" priority="6" dxfId="5">
      <formula>$Q6="High"</formula>
    </cfRule>
    <cfRule type="expression" priority="7" dxfId="2">
      <formula>$Q6="Moderate"</formula>
    </cfRule>
    <cfRule type="expression" priority="8" dxfId="1">
      <formula>$Q6="Low"</formula>
    </cfRule>
  </conditionalFormatting>
  <dataValidations count="7">
    <dataValidation sqref="E6:E65" showDropDown="0" showInputMessage="0" showErrorMessage="0" allowBlank="1" type="whole" operator="between">
      <formula1>1</formula1>
      <formula2>5</formula2>
    </dataValidation>
    <dataValidation sqref="F6:F65" showDropDown="0" showInputMessage="0" showErrorMessage="0" allowBlank="1" type="whole" operator="between">
      <formula1>1</formula1>
      <formula2>5</formula2>
    </dataValidation>
    <dataValidation sqref="N6:N65" showDropDown="0" showInputMessage="0" showErrorMessage="0" allowBlank="1" type="whole" operator="between">
      <formula1>1</formula1>
      <formula2>5</formula2>
    </dataValidation>
    <dataValidation sqref="O6:O65" showDropDown="0" showInputMessage="0" showErrorMessage="0" allowBlank="1" type="whole" operator="between">
      <formula1>1</formula1>
      <formula2>5</formula2>
    </dataValidation>
    <dataValidation sqref="C6:C65" showDropDown="0" showInputMessage="0" showErrorMessage="0" allowBlank="1" errorTitle="Invalid value" error="Select a value from the approved list." type="list">
      <formula1>=BusinessImpactList</formula1>
    </dataValidation>
    <dataValidation sqref="M6:M65" showDropDown="0" showInputMessage="0" showErrorMessage="0" allowBlank="1" errorTitle="Invalid value" error="Select a value from the approved list." type="list">
      <formula1>=RiskStatusList</formula1>
    </dataValidation>
    <dataValidation sqref="R6:R65" showDropDown="0" showInputMessage="0" showErrorMessage="0" allowBlank="1" errorTitle="Invalid value" error="Select a value from the approved list." type="list">
      <formula1>=RiskResponseList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8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9" customWidth="1" min="3" max="3"/>
    <col width="24" customWidth="1" min="4" max="4"/>
    <col width="34" customWidth="1" min="5" max="5"/>
    <col width="32" customWidth="1" min="6" max="6"/>
    <col width="26" customWidth="1" min="7" max="7"/>
    <col width="38" customWidth="1" min="8" max="8"/>
    <col width="18" customWidth="1" min="9" max="9"/>
    <col width="13" customWidth="1" min="10" max="10"/>
    <col width="38" customWidth="1" min="11" max="11"/>
    <col width="22" customWidth="1" min="12" max="12"/>
    <col width="14" customWidth="1" min="13" max="13"/>
    <col width="24" customWidth="1" min="14" max="14"/>
    <col width="12" customWidth="1" min="15" max="15"/>
    <col width="36" customWidth="1" min="16" max="16"/>
    <col width="15" customWidth="1" min="17" max="17"/>
    <col width="16" customWidth="1" min="18" max="18"/>
    <col width="24" customWidth="1" min="19" max="19"/>
    <col width="13" customWidth="1" min="20" max="20"/>
    <col width="20" customWidth="1" min="21" max="21"/>
    <col width="34" customWidth="1" min="22" max="22"/>
  </cols>
  <sheetData>
    <row r="1" ht="28" customHeight="1">
      <c r="A1" s="1" t="inlineStr">
        <is>
          <t>Validation</t>
        </is>
      </c>
    </row>
    <row r="2" ht="34" customHeight="1">
      <c r="A2" s="2" t="inlineStr">
        <is>
          <t>Plan the evidence and record the result in the same row. Each validation item should make the sample, pass condition, finding, corrective path, and decision trail easy to reconstruct.</t>
        </is>
      </c>
    </row>
    <row r="3">
      <c r="A3" s="16" t="inlineStr">
        <is>
          <t>← Back to Project Overview</t>
        </is>
      </c>
    </row>
    <row r="5" ht="34" customHeight="1">
      <c r="A5" s="17" t="inlineStr">
        <is>
          <t>Validation ID</t>
        </is>
      </c>
      <c r="B5" s="17" t="inlineStr">
        <is>
          <t>Activity</t>
        </is>
      </c>
      <c r="C5" s="17" t="inlineStr">
        <is>
          <t>Data Area</t>
        </is>
      </c>
      <c r="D5" s="17" t="inlineStr">
        <is>
          <t>Related IDs</t>
        </is>
      </c>
      <c r="E5" s="17" t="inlineStr">
        <is>
          <t>Validation Objective</t>
        </is>
      </c>
      <c r="F5" s="17" t="inlineStr">
        <is>
          <t>Sample / Selection Basis</t>
        </is>
      </c>
      <c r="G5" s="17" t="inlineStr">
        <is>
          <t>Record / Reference</t>
        </is>
      </c>
      <c r="H5" s="17" t="inlineStr">
        <is>
          <t>Expected Result / Pass Condition</t>
        </is>
      </c>
      <c r="I5" s="17" t="inlineStr">
        <is>
          <t>Validator</t>
        </is>
      </c>
      <c r="J5" s="17" t="inlineStr">
        <is>
          <t>Planned Date</t>
        </is>
      </c>
      <c r="K5" s="17" t="inlineStr">
        <is>
          <t>Actual Result / Finding</t>
        </is>
      </c>
      <c r="L5" s="17" t="inlineStr">
        <is>
          <t>Result</t>
        </is>
      </c>
      <c r="M5" s="17" t="inlineStr">
        <is>
          <t>Severity</t>
        </is>
      </c>
      <c r="N5" s="17" t="inlineStr">
        <is>
          <t>Issue Classification</t>
        </is>
      </c>
      <c r="O5" s="17" t="inlineStr">
        <is>
          <t>Blocking?</t>
        </is>
      </c>
      <c r="P5" s="17" t="inlineStr">
        <is>
          <t>Corrective Action / Owner</t>
        </is>
      </c>
      <c r="Q5" s="17" t="inlineStr">
        <is>
          <t>Retest Required?</t>
        </is>
      </c>
      <c r="R5" s="17" t="inlineStr">
        <is>
          <t>Retest Result</t>
        </is>
      </c>
      <c r="S5" s="17" t="inlineStr">
        <is>
          <t>Evidence Link</t>
        </is>
      </c>
      <c r="T5" s="17" t="inlineStr">
        <is>
          <t>Decision ID</t>
        </is>
      </c>
      <c r="U5" s="17" t="inlineStr">
        <is>
          <t>Follow-up Status</t>
        </is>
      </c>
      <c r="V5" s="17" t="inlineStr">
        <is>
          <t>Notes</t>
        </is>
      </c>
    </row>
    <row r="6" ht="42" customHeight="1">
      <c r="A6" s="18" t="inlineStr">
        <is>
          <t>VAL-001</t>
        </is>
      </c>
      <c r="B6" s="18" t="inlineStr">
        <is>
          <t>Demo Migration</t>
        </is>
      </c>
      <c r="C6" s="18" t="inlineStr">
        <is>
          <t>Products</t>
        </is>
      </c>
      <c r="D6" s="18" t="inlineStr">
        <is>
          <t>Run: DEMO-01; Risk: R-001</t>
        </is>
      </c>
      <c r="E6" s="18" t="inlineStr">
        <is>
          <t>Select each option combination and verify purchasable variants.</t>
        </is>
      </c>
      <c r="F6" s="18" t="inlineStr">
        <is>
          <t>Highest variant complexity among top-selling Products.; Complex Product</t>
        </is>
      </c>
      <c r="G6" s="18" t="inlineStr">
        <is>
          <t>SKU-EX-001 → Target Product / products/example-shirt</t>
        </is>
      </c>
      <c r="H6" s="18" t="inlineStr">
        <is>
          <t>Correct option labels, purchasable combinations, price, SKU, and media associations. Pass when every approved combination is usable and no unintended combination is created.</t>
        </is>
      </c>
      <c r="I6" s="18" t="inlineStr">
        <is>
          <t>QA Lead</t>
        </is>
      </c>
      <c r="J6" s="19" t="n">
        <v>46238</v>
      </c>
      <c r="K6" s="18" t="inlineStr">
        <is>
          <t>All approved combinations are usable; no unintended combination was found.</t>
        </is>
      </c>
      <c r="L6" s="18" t="inlineStr">
        <is>
          <t>Pass</t>
        </is>
      </c>
      <c r="M6" s="18" t="inlineStr">
        <is>
          <t>Informational</t>
        </is>
      </c>
      <c r="N6" s="18" t="inlineStr">
        <is>
          <t>Target data model</t>
        </is>
      </c>
      <c r="O6" s="18" t="inlineStr">
        <is>
          <t>No</t>
        </is>
      </c>
      <c r="P6" s="18" t="inlineStr">
        <is>
          <t>Owner: QA Lead</t>
        </is>
      </c>
      <c r="Q6" s="18" t="inlineStr">
        <is>
          <t>No</t>
        </is>
      </c>
      <c r="R6" s="18" t="inlineStr">
        <is>
          <t>Not applicable</t>
        </is>
      </c>
      <c r="S6" s="18" t="inlineStr">
        <is>
          <t>secure-link/VAL-001</t>
        </is>
      </c>
      <c r="T6" s="18" t="inlineStr"/>
      <c r="U6" s="20">
        <f>IF(A6="","",IF(L6="Not tested","Pending",IF(L6="Fail",IF(OR(P6="",S6=""),"Incomplete follow-up","Ready for retest"),IF(L6="Pass with accepted limitations",IF(OR(S6="",T6=""),"Incomplete follow-up","Decision linked"),IF(OR(L6="Pass",L6="Not applicable"),"Complete","Pending")))))</f>
        <v/>
      </c>
      <c r="V6" s="18" t="inlineStr"/>
    </row>
    <row r="7" ht="42" customHeight="1">
      <c r="A7" s="18" t="inlineStr">
        <is>
          <t>VAL-002</t>
        </is>
      </c>
      <c r="B7" s="18" t="inlineStr">
        <is>
          <t>Demo Migration</t>
        </is>
      </c>
      <c r="C7" s="18" t="inlineStr">
        <is>
          <t>Categories</t>
        </is>
      </c>
      <c r="D7" s="18" t="inlineStr">
        <is>
          <t>Run: DEMO-01; Risk: R-001</t>
        </is>
      </c>
      <c r="E7" s="18" t="inlineStr">
        <is>
          <t>Compare representative membership, hierarchy intent, and storefront navigation.</t>
        </is>
      </c>
      <c r="F7" s="18" t="inlineStr">
        <is>
          <t>High-revenue source category with nested hierarchy expected to become a target collection structure.; Category hierarchy</t>
        </is>
      </c>
      <c r="G7" s="18" t="inlineStr">
        <is>
          <t>CAT-SHOES → Target collection / collections/shoes</t>
        </is>
      </c>
      <c r="H7" s="18" t="inlineStr">
        <is>
          <t>Target structure preserves approved business meaning and product discoverability. Pass or Pass with accepted limitations when the approved target model preserves required meaning and usability.</t>
        </is>
      </c>
      <c r="I7" s="18" t="inlineStr">
        <is>
          <t>QA Lead</t>
        </is>
      </c>
      <c r="J7" s="19" t="n">
        <v>46239</v>
      </c>
      <c r="K7" s="18" t="inlineStr">
        <is>
          <t>Target collection is flatter than the source hierarchy, but representative Products and approved navigation are correct.</t>
        </is>
      </c>
      <c r="L7" s="18" t="inlineStr">
        <is>
          <t>Pass with accepted limitations</t>
        </is>
      </c>
      <c r="M7" s="18" t="inlineStr">
        <is>
          <t>Minor</t>
        </is>
      </c>
      <c r="N7" s="18" t="inlineStr">
        <is>
          <t>Target data model</t>
        </is>
      </c>
      <c r="O7" s="18" t="inlineStr">
        <is>
          <t>No</t>
        </is>
      </c>
      <c r="P7" s="18" t="inlineStr">
        <is>
          <t>Record the accepted target-model transformation in DEC-001.; Owner: Customer Project Lead</t>
        </is>
      </c>
      <c r="Q7" s="18" t="inlineStr">
        <is>
          <t>No</t>
        </is>
      </c>
      <c r="R7" s="18" t="inlineStr">
        <is>
          <t>Not applicable</t>
        </is>
      </c>
      <c r="S7" s="18" t="inlineStr">
        <is>
          <t>secure-link/VAL-002</t>
        </is>
      </c>
      <c r="T7" s="18" t="inlineStr">
        <is>
          <t>DEC-001</t>
        </is>
      </c>
      <c r="U7" s="20">
        <f>IF(A7="","",IF(L7="Not tested","Pending",IF(L7="Fail",IF(OR(P7="",S7=""),"Incomplete follow-up","Ready for retest"),IF(L7="Pass with accepted limitations",IF(OR(S7="",T7=""),"Incomplete follow-up","Decision linked"),IF(OR(L7="Pass",L7="Not applicable"),"Complete","Pending")))))</f>
        <v/>
      </c>
      <c r="V7" s="18" t="inlineStr">
        <is>
          <t>Accepted limitation requires final sign-off evidence.</t>
        </is>
      </c>
    </row>
    <row r="8" ht="42" customHeight="1">
      <c r="A8" s="18" t="inlineStr">
        <is>
          <t>VAL-003</t>
        </is>
      </c>
      <c r="B8" s="18" t="inlineStr">
        <is>
          <t>Demo Migration</t>
        </is>
      </c>
      <c r="C8" s="18" t="inlineStr">
        <is>
          <t>Customers</t>
        </is>
      </c>
      <c r="D8" s="18" t="inlineStr">
        <is>
          <t>Run: DEMO-01; Risk: R-003</t>
        </is>
      </c>
      <c r="E8" s="18" t="inlineStr">
        <is>
          <t>Verify required fields, addresses, group mapping where supported, and target account usability expectations.</t>
        </is>
      </c>
      <c r="F8" s="18" t="inlineStr">
        <is>
          <t>Representative Customer with two addresses; evidence uses masked identifier.; Customer relationship</t>
        </is>
      </c>
      <c r="G8" s="18" t="inlineStr">
        <is>
          <t>CUS-***-1042 → Target Customer / masked internal ID</t>
        </is>
      </c>
      <c r="H8" s="18" t="inlineStr">
        <is>
          <t>Required migrated fields and relationships are present without exposing credentials. Pass when the approved fields and relationships are usable; password behavior follows platform capability.</t>
        </is>
      </c>
      <c r="I8" s="18" t="inlineStr">
        <is>
          <t>QA Lead</t>
        </is>
      </c>
      <c r="J8" s="19" t="n">
        <v>46240</v>
      </c>
      <c r="K8" s="18" t="inlineStr">
        <is>
          <t>Required fields and both addresses are present; Order association is correct.</t>
        </is>
      </c>
      <c r="L8" s="18" t="inlineStr">
        <is>
          <t>Pass</t>
        </is>
      </c>
      <c r="M8" s="18" t="inlineStr">
        <is>
          <t>Informational</t>
        </is>
      </c>
      <c r="N8" s="18" t="inlineStr">
        <is>
          <t>Target data model</t>
        </is>
      </c>
      <c r="O8" s="18" t="inlineStr">
        <is>
          <t>No</t>
        </is>
      </c>
      <c r="P8" s="18" t="inlineStr">
        <is>
          <t>Owner: QA Lead</t>
        </is>
      </c>
      <c r="Q8" s="18" t="inlineStr">
        <is>
          <t>No</t>
        </is>
      </c>
      <c r="R8" s="18" t="inlineStr">
        <is>
          <t>Not applicable</t>
        </is>
      </c>
      <c r="S8" s="18" t="inlineStr">
        <is>
          <t>secure-link/VAL-003</t>
        </is>
      </c>
      <c r="T8" s="18" t="inlineStr"/>
      <c r="U8" s="20">
        <f>IF(A8="","",IF(L8="Not tested","Pending",IF(L8="Fail",IF(OR(P8="",S8=""),"Incomplete follow-up","Ready for retest"),IF(L8="Pass with accepted limitations",IF(OR(S8="",T8=""),"Incomplete follow-up","Decision linked"),IF(OR(L8="Pass",L8="Not applicable"),"Complete","Pending")))))</f>
        <v/>
      </c>
      <c r="V8" s="18" t="inlineStr"/>
    </row>
    <row r="9" ht="42" customHeight="1">
      <c r="A9" s="18" t="inlineStr">
        <is>
          <t>VAL-004</t>
        </is>
      </c>
      <c r="B9" s="18" t="inlineStr">
        <is>
          <t>Demo Migration</t>
        </is>
      </c>
      <c r="C9" s="18" t="inlineStr">
        <is>
          <t>URLs and redirects</t>
        </is>
      </c>
      <c r="D9" s="18" t="inlineStr">
        <is>
          <t>Run: DEMO-01; Risk: R-002</t>
        </is>
      </c>
      <c r="E9" s="18" t="inlineStr">
        <is>
          <t>Test source URL or path, observed status, final destination, and chain/loop behavior.</t>
        </is>
      </c>
      <c r="F9" s="18" t="inlineStr">
        <is>
          <t>Top organic landing page scheduled for a target path change.; Priority URL</t>
        </is>
      </c>
      <c r="G9" s="18" t="inlineStr">
        <is>
          <t>/old-running-shoes → /collections/running-shoes</t>
        </is>
      </c>
      <c r="H9" s="18" t="inlineStr">
        <is>
          <t>Required routing reaches the relevant approved destination without a loop. Pass when intended behavior is implemented and the final destination is correct.</t>
        </is>
      </c>
      <c r="I9" s="18" t="inlineStr">
        <is>
          <t>SEO Lead</t>
        </is>
      </c>
      <c r="J9" s="19" t="n">
        <v>46241</v>
      </c>
      <c r="K9" s="18" t="inlineStr">
        <is>
          <t>The source path returns 404 in target staging.</t>
        </is>
      </c>
      <c r="L9" s="18" t="inlineStr">
        <is>
          <t>Fail</t>
        </is>
      </c>
      <c r="M9" s="18" t="inlineStr">
        <is>
          <t>High</t>
        </is>
      </c>
      <c r="N9" s="18" t="inlineStr">
        <is>
          <t>Target-store presentation</t>
        </is>
      </c>
      <c r="O9" s="18" t="inlineStr">
        <is>
          <t>Yes</t>
        </is>
      </c>
      <c r="P9" s="18" t="inlineStr">
        <is>
          <t>Assign redirect implementation to the target-platform owner; retest RED-001 before launch approval.; Owner: SEO Lead</t>
        </is>
      </c>
      <c r="Q9" s="18" t="inlineStr">
        <is>
          <t>Yes</t>
        </is>
      </c>
      <c r="R9" s="18" t="inlineStr">
        <is>
          <t>Not tested</t>
        </is>
      </c>
      <c r="S9" s="18" t="inlineStr">
        <is>
          <t>secure-link/VAL-004</t>
        </is>
      </c>
      <c r="T9" s="18" t="inlineStr">
        <is>
          <t>DEC-004</t>
        </is>
      </c>
      <c r="U9" s="20">
        <f>IF(A9="","",IF(L9="Not tested","Pending",IF(L9="Fail",IF(OR(P9="",S9=""),"Incomplete follow-up","Ready for retest"),IF(L9="Pass with accepted limitations",IF(OR(S9="",T9=""),"Incomplete follow-up","Decision linked"),IF(OR(L9="Pass",L9="Not applicable"),"Complete","Pending")))))</f>
        <v/>
      </c>
      <c r="V9" s="18" t="inlineStr">
        <is>
          <t>Launch blocking until corrected.</t>
        </is>
      </c>
    </row>
    <row r="10" ht="42" customHeight="1">
      <c r="A10" s="18" t="inlineStr">
        <is>
          <t>VAL-005</t>
        </is>
      </c>
      <c r="B10" s="18" t="inlineStr">
        <is>
          <t>Full Migration</t>
        </is>
      </c>
      <c r="C10" s="18" t="inlineStr">
        <is>
          <t>Orders</t>
        </is>
      </c>
      <c r="D10" s="18" t="inlineStr">
        <is>
          <t>Run: FULL-01; Risk: R-003</t>
        </is>
      </c>
      <c r="E10" s="18" t="inlineStr">
        <is>
          <t>Compare key commercial values and support usability.</t>
        </is>
      </c>
      <c r="F10" s="18" t="inlineStr">
        <is>
          <t>Representative completed Order with discount, tax, shipping, Customer association, and multiple line items.; Order edge case</t>
        </is>
      </c>
      <c r="G10" s="18" t="inlineStr">
        <is>
          <t>ORD-***-8842 → Target Order / masked internal ID</t>
        </is>
      </c>
      <c r="H10" s="18" t="inlineStr">
        <is>
          <t>Items, totals, statuses, associations, and approved identifiers are plausible and usable. Pass when the record supports the approved operational use despite allowed target-model differences.</t>
        </is>
      </c>
      <c r="I10" s="18" t="inlineStr">
        <is>
          <t>QA Lead</t>
        </is>
      </c>
      <c r="J10" s="19" t="n">
        <v>46252</v>
      </c>
      <c r="K10" s="18" t="inlineStr"/>
      <c r="L10" s="18" t="inlineStr">
        <is>
          <t>Not tested</t>
        </is>
      </c>
      <c r="M10" s="18" t="inlineStr"/>
      <c r="N10" s="18" t="inlineStr"/>
      <c r="O10" s="18" t="inlineStr">
        <is>
          <t>To be confirmed</t>
        </is>
      </c>
      <c r="P10" s="18" t="inlineStr"/>
      <c r="Q10" s="18" t="inlineStr"/>
      <c r="R10" s="18" t="inlineStr">
        <is>
          <t>Not tested</t>
        </is>
      </c>
      <c r="S10" s="18" t="inlineStr">
        <is>
          <t>secure-link/VAL-005</t>
        </is>
      </c>
      <c r="T10" s="18" t="inlineStr"/>
      <c r="U10" s="20">
        <f>IF(A10="","",IF(L10="Not tested","Pending",IF(L10="Fail",IF(OR(P10="",S10=""),"Incomplete follow-up","Ready for retest"),IF(L10="Pass with accepted limitations",IF(OR(S10="",T10=""),"Incomplete follow-up","Decision linked"),IF(OR(L10="Pass",L10="Not applicable"),"Complete","Pending")))))</f>
        <v/>
      </c>
      <c r="V10" s="18" t="inlineStr"/>
    </row>
    <row r="11" ht="42" customHeight="1">
      <c r="A11" s="18" t="inlineStr">
        <is>
          <t>VAL-006</t>
        </is>
      </c>
      <c r="B11" s="18" t="inlineStr">
        <is>
          <t>Launch readiness</t>
        </is>
      </c>
      <c r="C11" s="18" t="inlineStr">
        <is>
          <t>Checkout</t>
        </is>
      </c>
      <c r="D11" s="18" t="inlineStr">
        <is>
          <t>Run: LAUNCH-01; Risk: R-004</t>
        </is>
      </c>
      <c r="E11" s="18" t="inlineStr">
        <is>
          <t>Complete a test order and verify confirmation and operational notification.</t>
        </is>
      </c>
      <c r="F11" s="18" t="inlineStr">
        <is>
          <t>Critical customer journey independent of migration-result correctness.; Smoke test</t>
        </is>
      </c>
      <c r="G11" s="18" t="inlineStr">
        <is>
          <t>TEST-ORDER-01 → Target production checkout</t>
        </is>
      </c>
      <c r="H11" s="18" t="inlineStr">
        <is>
          <t>The target-store workflow completes according to the launch plan. Pass when the approved payment/test method and notifications complete.</t>
        </is>
      </c>
      <c r="I11" s="18" t="inlineStr">
        <is>
          <t>Operations Lead</t>
        </is>
      </c>
      <c r="J11" s="19" t="n">
        <v>46254</v>
      </c>
      <c r="K11" s="18" t="inlineStr"/>
      <c r="L11" s="18" t="inlineStr">
        <is>
          <t>Not tested</t>
        </is>
      </c>
      <c r="M11" s="18" t="inlineStr"/>
      <c r="N11" s="18" t="inlineStr"/>
      <c r="O11" s="18" t="inlineStr">
        <is>
          <t>To be confirmed</t>
        </is>
      </c>
      <c r="P11" s="18" t="inlineStr"/>
      <c r="Q11" s="18" t="inlineStr"/>
      <c r="R11" s="18" t="inlineStr">
        <is>
          <t>Not tested</t>
        </is>
      </c>
      <c r="S11" s="18" t="inlineStr">
        <is>
          <t>secure-link/VAL-006</t>
        </is>
      </c>
      <c r="T11" s="18" t="inlineStr"/>
      <c r="U11" s="20">
        <f>IF(A11="","",IF(L11="Not tested","Pending",IF(L11="Fail",IF(OR(P11="",S11=""),"Incomplete follow-up","Ready for retest"),IF(L11="Pass with accepted limitations",IF(OR(S11="",T11=""),"Incomplete follow-up","Decision linked"),IF(OR(L11="Pass",L11="Not applicable"),"Complete","Pending")))))</f>
        <v/>
      </c>
      <c r="V11" s="18" t="inlineStr">
        <is>
          <t>Launch-readiness check, not a data-migration validation record.</t>
        </is>
      </c>
    </row>
    <row r="12" ht="22" customHeight="1">
      <c r="A12" s="18" t="n"/>
      <c r="B12" s="18" t="n"/>
      <c r="C12" s="18" t="n"/>
      <c r="D12" s="18" t="n"/>
      <c r="E12" s="18" t="n"/>
      <c r="F12" s="18" t="n"/>
      <c r="G12" s="18" t="n"/>
      <c r="H12" s="18" t="n"/>
      <c r="I12" s="18" t="n"/>
      <c r="J12" s="19" t="n"/>
      <c r="K12" s="18" t="n"/>
      <c r="L12" s="18" t="n"/>
      <c r="M12" s="18" t="n"/>
      <c r="N12" s="18" t="n"/>
      <c r="O12" s="18" t="n"/>
      <c r="P12" s="18" t="n"/>
      <c r="Q12" s="18" t="n"/>
      <c r="R12" s="18" t="n"/>
      <c r="S12" s="18" t="n"/>
      <c r="T12" s="18" t="n"/>
      <c r="U12" s="20">
        <f>IF(A12="","",IF(L12="Not tested","Pending",IF(L12="Fail",IF(OR(P12="",S12=""),"Incomplete follow-up","Ready for retest"),IF(L12="Pass with accepted limitations",IF(OR(S12="",T12=""),"Incomplete follow-up","Decision linked"),IF(OR(L12="Pass",L12="Not applicable"),"Complete","Pending")))))</f>
        <v/>
      </c>
      <c r="V12" s="18" t="n"/>
    </row>
    <row r="13" ht="22" customHeight="1">
      <c r="A13" s="18" t="n"/>
      <c r="B13" s="18" t="n"/>
      <c r="C13" s="18" t="n"/>
      <c r="D13" s="18" t="n"/>
      <c r="E13" s="18" t="n"/>
      <c r="F13" s="18" t="n"/>
      <c r="G13" s="18" t="n"/>
      <c r="H13" s="18" t="n"/>
      <c r="I13" s="18" t="n"/>
      <c r="J13" s="19" t="n"/>
      <c r="K13" s="18" t="n"/>
      <c r="L13" s="18" t="n"/>
      <c r="M13" s="18" t="n"/>
      <c r="N13" s="18" t="n"/>
      <c r="O13" s="18" t="n"/>
      <c r="P13" s="18" t="n"/>
      <c r="Q13" s="18" t="n"/>
      <c r="R13" s="18" t="n"/>
      <c r="S13" s="18" t="n"/>
      <c r="T13" s="18" t="n"/>
      <c r="U13" s="20">
        <f>IF(A13="","",IF(L13="Not tested","Pending",IF(L13="Fail",IF(OR(P13="",S13=""),"Incomplete follow-up","Ready for retest"),IF(L13="Pass with accepted limitations",IF(OR(S13="",T13=""),"Incomplete follow-up","Decision linked"),IF(OR(L13="Pass",L13="Not applicable"),"Complete","Pending")))))</f>
        <v/>
      </c>
      <c r="V13" s="18" t="n"/>
    </row>
    <row r="14" ht="22" customHeight="1">
      <c r="A14" s="18" t="n"/>
      <c r="B14" s="18" t="n"/>
      <c r="C14" s="18" t="n"/>
      <c r="D14" s="18" t="n"/>
      <c r="E14" s="18" t="n"/>
      <c r="F14" s="18" t="n"/>
      <c r="G14" s="18" t="n"/>
      <c r="H14" s="18" t="n"/>
      <c r="I14" s="18" t="n"/>
      <c r="J14" s="19" t="n"/>
      <c r="K14" s="18" t="n"/>
      <c r="L14" s="18" t="n"/>
      <c r="M14" s="18" t="n"/>
      <c r="N14" s="18" t="n"/>
      <c r="O14" s="18" t="n"/>
      <c r="P14" s="18" t="n"/>
      <c r="Q14" s="18" t="n"/>
      <c r="R14" s="18" t="n"/>
      <c r="S14" s="18" t="n"/>
      <c r="T14" s="18" t="n"/>
      <c r="U14" s="20">
        <f>IF(A14="","",IF(L14="Not tested","Pending",IF(L14="Fail",IF(OR(P14="",S14=""),"Incomplete follow-up","Ready for retest"),IF(L14="Pass with accepted limitations",IF(OR(S14="",T14=""),"Incomplete follow-up","Decision linked"),IF(OR(L14="Pass",L14="Not applicable"),"Complete","Pending")))))</f>
        <v/>
      </c>
      <c r="V14" s="18" t="n"/>
    </row>
    <row r="15" ht="22" customHeight="1">
      <c r="A15" s="18" t="n"/>
      <c r="B15" s="18" t="n"/>
      <c r="C15" s="18" t="n"/>
      <c r="D15" s="18" t="n"/>
      <c r="E15" s="18" t="n"/>
      <c r="F15" s="18" t="n"/>
      <c r="G15" s="18" t="n"/>
      <c r="H15" s="18" t="n"/>
      <c r="I15" s="18" t="n"/>
      <c r="J15" s="19" t="n"/>
      <c r="K15" s="18" t="n"/>
      <c r="L15" s="18" t="n"/>
      <c r="M15" s="18" t="n"/>
      <c r="N15" s="18" t="n"/>
      <c r="O15" s="18" t="n"/>
      <c r="P15" s="18" t="n"/>
      <c r="Q15" s="18" t="n"/>
      <c r="R15" s="18" t="n"/>
      <c r="S15" s="18" t="n"/>
      <c r="T15" s="18" t="n"/>
      <c r="U15" s="20">
        <f>IF(A15="","",IF(L15="Not tested","Pending",IF(L15="Fail",IF(OR(P15="",S15=""),"Incomplete follow-up","Ready for retest"),IF(L15="Pass with accepted limitations",IF(OR(S15="",T15=""),"Incomplete follow-up","Decision linked"),IF(OR(L15="Pass",L15="Not applicable"),"Complete","Pending")))))</f>
        <v/>
      </c>
      <c r="V15" s="18" t="n"/>
    </row>
    <row r="16" ht="22" customHeight="1">
      <c r="A16" s="18" t="n"/>
      <c r="B16" s="18" t="n"/>
      <c r="C16" s="18" t="n"/>
      <c r="D16" s="18" t="n"/>
      <c r="E16" s="18" t="n"/>
      <c r="F16" s="18" t="n"/>
      <c r="G16" s="18" t="n"/>
      <c r="H16" s="18" t="n"/>
      <c r="I16" s="18" t="n"/>
      <c r="J16" s="19" t="n"/>
      <c r="K16" s="18" t="n"/>
      <c r="L16" s="18" t="n"/>
      <c r="M16" s="18" t="n"/>
      <c r="N16" s="18" t="n"/>
      <c r="O16" s="18" t="n"/>
      <c r="P16" s="18" t="n"/>
      <c r="Q16" s="18" t="n"/>
      <c r="R16" s="18" t="n"/>
      <c r="S16" s="18" t="n"/>
      <c r="T16" s="18" t="n"/>
      <c r="U16" s="20">
        <f>IF(A16="","",IF(L16="Not tested","Pending",IF(L16="Fail",IF(OR(P16="",S16=""),"Incomplete follow-up","Ready for retest"),IF(L16="Pass with accepted limitations",IF(OR(S16="",T16=""),"Incomplete follow-up","Decision linked"),IF(OR(L16="Pass",L16="Not applicable"),"Complete","Pending")))))</f>
        <v/>
      </c>
      <c r="V16" s="18" t="n"/>
    </row>
    <row r="17" ht="22" customHeight="1">
      <c r="A17" s="18" t="n"/>
      <c r="B17" s="18" t="n"/>
      <c r="C17" s="18" t="n"/>
      <c r="D17" s="18" t="n"/>
      <c r="E17" s="18" t="n"/>
      <c r="F17" s="18" t="n"/>
      <c r="G17" s="18" t="n"/>
      <c r="H17" s="18" t="n"/>
      <c r="I17" s="18" t="n"/>
      <c r="J17" s="19" t="n"/>
      <c r="K17" s="18" t="n"/>
      <c r="L17" s="18" t="n"/>
      <c r="M17" s="18" t="n"/>
      <c r="N17" s="18" t="n"/>
      <c r="O17" s="18" t="n"/>
      <c r="P17" s="18" t="n"/>
      <c r="Q17" s="18" t="n"/>
      <c r="R17" s="18" t="n"/>
      <c r="S17" s="18" t="n"/>
      <c r="T17" s="18" t="n"/>
      <c r="U17" s="20">
        <f>IF(A17="","",IF(L17="Not tested","Pending",IF(L17="Fail",IF(OR(P17="",S17=""),"Incomplete follow-up","Ready for retest"),IF(L17="Pass with accepted limitations",IF(OR(S17="",T17=""),"Incomplete follow-up","Decision linked"),IF(OR(L17="Pass",L17="Not applicable"),"Complete","Pending")))))</f>
        <v/>
      </c>
      <c r="V17" s="18" t="n"/>
    </row>
    <row r="18" ht="22" customHeight="1">
      <c r="A18" s="18" t="n"/>
      <c r="B18" s="18" t="n"/>
      <c r="C18" s="18" t="n"/>
      <c r="D18" s="18" t="n"/>
      <c r="E18" s="18" t="n"/>
      <c r="F18" s="18" t="n"/>
      <c r="G18" s="18" t="n"/>
      <c r="H18" s="18" t="n"/>
      <c r="I18" s="18" t="n"/>
      <c r="J18" s="19" t="n"/>
      <c r="K18" s="18" t="n"/>
      <c r="L18" s="18" t="n"/>
      <c r="M18" s="18" t="n"/>
      <c r="N18" s="18" t="n"/>
      <c r="O18" s="18" t="n"/>
      <c r="P18" s="18" t="n"/>
      <c r="Q18" s="18" t="n"/>
      <c r="R18" s="18" t="n"/>
      <c r="S18" s="18" t="n"/>
      <c r="T18" s="18" t="n"/>
      <c r="U18" s="20">
        <f>IF(A18="","",IF(L18="Not tested","Pending",IF(L18="Fail",IF(OR(P18="",S18=""),"Incomplete follow-up","Ready for retest"),IF(L18="Pass with accepted limitations",IF(OR(S18="",T18=""),"Incomplete follow-up","Decision linked"),IF(OR(L18="Pass",L18="Not applicable"),"Complete","Pending")))))</f>
        <v/>
      </c>
      <c r="V18" s="18" t="n"/>
    </row>
    <row r="19" ht="22" customHeight="1">
      <c r="A19" s="18" t="n"/>
      <c r="B19" s="18" t="n"/>
      <c r="C19" s="18" t="n"/>
      <c r="D19" s="18" t="n"/>
      <c r="E19" s="18" t="n"/>
      <c r="F19" s="18" t="n"/>
      <c r="G19" s="18" t="n"/>
      <c r="H19" s="18" t="n"/>
      <c r="I19" s="18" t="n"/>
      <c r="J19" s="19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20">
        <f>IF(A19="","",IF(L19="Not tested","Pending",IF(L19="Fail",IF(OR(P19="",S19=""),"Incomplete follow-up","Ready for retest"),IF(L19="Pass with accepted limitations",IF(OR(S19="",T19=""),"Incomplete follow-up","Decision linked"),IF(OR(L19="Pass",L19="Not applicable"),"Complete","Pending")))))</f>
        <v/>
      </c>
      <c r="V19" s="18" t="n"/>
    </row>
    <row r="20" ht="22" customHeight="1">
      <c r="A20" s="18" t="n"/>
      <c r="B20" s="18" t="n"/>
      <c r="C20" s="18" t="n"/>
      <c r="D20" s="18" t="n"/>
      <c r="E20" s="18" t="n"/>
      <c r="F20" s="18" t="n"/>
      <c r="G20" s="18" t="n"/>
      <c r="H20" s="18" t="n"/>
      <c r="I20" s="18" t="n"/>
      <c r="J20" s="19" t="n"/>
      <c r="K20" s="18" t="n"/>
      <c r="L20" s="18" t="n"/>
      <c r="M20" s="18" t="n"/>
      <c r="N20" s="18" t="n"/>
      <c r="O20" s="18" t="n"/>
      <c r="P20" s="18" t="n"/>
      <c r="Q20" s="18" t="n"/>
      <c r="R20" s="18" t="n"/>
      <c r="S20" s="18" t="n"/>
      <c r="T20" s="18" t="n"/>
      <c r="U20" s="20">
        <f>IF(A20="","",IF(L20="Not tested","Pending",IF(L20="Fail",IF(OR(P20="",S20=""),"Incomplete follow-up","Ready for retest"),IF(L20="Pass with accepted limitations",IF(OR(S20="",T20=""),"Incomplete follow-up","Decision linked"),IF(OR(L20="Pass",L20="Not applicable"),"Complete","Pending")))))</f>
        <v/>
      </c>
      <c r="V20" s="18" t="n"/>
    </row>
    <row r="21" ht="22" customHeight="1">
      <c r="A21" s="18" t="n"/>
      <c r="B21" s="18" t="n"/>
      <c r="C21" s="18" t="n"/>
      <c r="D21" s="18" t="n"/>
      <c r="E21" s="18" t="n"/>
      <c r="F21" s="18" t="n"/>
      <c r="G21" s="18" t="n"/>
      <c r="H21" s="18" t="n"/>
      <c r="I21" s="18" t="n"/>
      <c r="J21" s="19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20">
        <f>IF(A21="","",IF(L21="Not tested","Pending",IF(L21="Fail",IF(OR(P21="",S21=""),"Incomplete follow-up","Ready for retest"),IF(L21="Pass with accepted limitations",IF(OR(S21="",T21=""),"Incomplete follow-up","Decision linked"),IF(OR(L21="Pass",L21="Not applicable"),"Complete","Pending")))))</f>
        <v/>
      </c>
      <c r="V21" s="18" t="n"/>
    </row>
    <row r="22" ht="22" customHeight="1">
      <c r="A22" s="18" t="n"/>
      <c r="B22" s="18" t="n"/>
      <c r="C22" s="18" t="n"/>
      <c r="D22" s="18" t="n"/>
      <c r="E22" s="18" t="n"/>
      <c r="F22" s="18" t="n"/>
      <c r="G22" s="18" t="n"/>
      <c r="H22" s="18" t="n"/>
      <c r="I22" s="18" t="n"/>
      <c r="J22" s="19" t="n"/>
      <c r="K22" s="18" t="n"/>
      <c r="L22" s="18" t="n"/>
      <c r="M22" s="18" t="n"/>
      <c r="N22" s="18" t="n"/>
      <c r="O22" s="18" t="n"/>
      <c r="P22" s="18" t="n"/>
      <c r="Q22" s="18" t="n"/>
      <c r="R22" s="18" t="n"/>
      <c r="S22" s="18" t="n"/>
      <c r="T22" s="18" t="n"/>
      <c r="U22" s="20">
        <f>IF(A22="","",IF(L22="Not tested","Pending",IF(L22="Fail",IF(OR(P22="",S22=""),"Incomplete follow-up","Ready for retest"),IF(L22="Pass with accepted limitations",IF(OR(S22="",T22=""),"Incomplete follow-up","Decision linked"),IF(OR(L22="Pass",L22="Not applicable"),"Complete","Pending")))))</f>
        <v/>
      </c>
      <c r="V22" s="18" t="n"/>
    </row>
    <row r="23" ht="22" customHeight="1">
      <c r="A23" s="18" t="n"/>
      <c r="B23" s="18" t="n"/>
      <c r="C23" s="18" t="n"/>
      <c r="D23" s="18" t="n"/>
      <c r="E23" s="18" t="n"/>
      <c r="F23" s="18" t="n"/>
      <c r="G23" s="18" t="n"/>
      <c r="H23" s="18" t="n"/>
      <c r="I23" s="18" t="n"/>
      <c r="J23" s="19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20">
        <f>IF(A23="","",IF(L23="Not tested","Pending",IF(L23="Fail",IF(OR(P23="",S23=""),"Incomplete follow-up","Ready for retest"),IF(L23="Pass with accepted limitations",IF(OR(S23="",T23=""),"Incomplete follow-up","Decision linked"),IF(OR(L23="Pass",L23="Not applicable"),"Complete","Pending")))))</f>
        <v/>
      </c>
      <c r="V23" s="18" t="n"/>
    </row>
    <row r="24" ht="22" customHeight="1">
      <c r="A24" s="18" t="n"/>
      <c r="B24" s="18" t="n"/>
      <c r="C24" s="18" t="n"/>
      <c r="D24" s="18" t="n"/>
      <c r="E24" s="18" t="n"/>
      <c r="F24" s="18" t="n"/>
      <c r="G24" s="18" t="n"/>
      <c r="H24" s="18" t="n"/>
      <c r="I24" s="18" t="n"/>
      <c r="J24" s="19" t="n"/>
      <c r="K24" s="18" t="n"/>
      <c r="L24" s="18" t="n"/>
      <c r="M24" s="18" t="n"/>
      <c r="N24" s="18" t="n"/>
      <c r="O24" s="18" t="n"/>
      <c r="P24" s="18" t="n"/>
      <c r="Q24" s="18" t="n"/>
      <c r="R24" s="18" t="n"/>
      <c r="S24" s="18" t="n"/>
      <c r="T24" s="18" t="n"/>
      <c r="U24" s="20">
        <f>IF(A24="","",IF(L24="Not tested","Pending",IF(L24="Fail",IF(OR(P24="",S24=""),"Incomplete follow-up","Ready for retest"),IF(L24="Pass with accepted limitations",IF(OR(S24="",T24=""),"Incomplete follow-up","Decision linked"),IF(OR(L24="Pass",L24="Not applicable"),"Complete","Pending")))))</f>
        <v/>
      </c>
      <c r="V24" s="18" t="n"/>
    </row>
    <row r="25" ht="22" customHeight="1">
      <c r="A25" s="18" t="n"/>
      <c r="B25" s="18" t="n"/>
      <c r="C25" s="18" t="n"/>
      <c r="D25" s="18" t="n"/>
      <c r="E25" s="18" t="n"/>
      <c r="F25" s="18" t="n"/>
      <c r="G25" s="18" t="n"/>
      <c r="H25" s="18" t="n"/>
      <c r="I25" s="18" t="n"/>
      <c r="J25" s="19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20">
        <f>IF(A25="","",IF(L25="Not tested","Pending",IF(L25="Fail",IF(OR(P25="",S25=""),"Incomplete follow-up","Ready for retest"),IF(L25="Pass with accepted limitations",IF(OR(S25="",T25=""),"Incomplete follow-up","Decision linked"),IF(OR(L25="Pass",L25="Not applicable"),"Complete","Pending")))))</f>
        <v/>
      </c>
      <c r="V25" s="18" t="n"/>
    </row>
    <row r="26" ht="22" customHeight="1">
      <c r="A26" s="18" t="n"/>
      <c r="B26" s="18" t="n"/>
      <c r="C26" s="18" t="n"/>
      <c r="D26" s="18" t="n"/>
      <c r="E26" s="18" t="n"/>
      <c r="F26" s="18" t="n"/>
      <c r="G26" s="18" t="n"/>
      <c r="H26" s="18" t="n"/>
      <c r="I26" s="18" t="n"/>
      <c r="J26" s="19" t="n"/>
      <c r="K26" s="18" t="n"/>
      <c r="L26" s="18" t="n"/>
      <c r="M26" s="18" t="n"/>
      <c r="N26" s="18" t="n"/>
      <c r="O26" s="18" t="n"/>
      <c r="P26" s="18" t="n"/>
      <c r="Q26" s="18" t="n"/>
      <c r="R26" s="18" t="n"/>
      <c r="S26" s="18" t="n"/>
      <c r="T26" s="18" t="n"/>
      <c r="U26" s="20">
        <f>IF(A26="","",IF(L26="Not tested","Pending",IF(L26="Fail",IF(OR(P26="",S26=""),"Incomplete follow-up","Ready for retest"),IF(L26="Pass with accepted limitations",IF(OR(S26="",T26=""),"Incomplete follow-up","Decision linked"),IF(OR(L26="Pass",L26="Not applicable"),"Complete","Pending")))))</f>
        <v/>
      </c>
      <c r="V26" s="18" t="n"/>
    </row>
    <row r="27" ht="22" customHeight="1">
      <c r="A27" s="18" t="n"/>
      <c r="B27" s="18" t="n"/>
      <c r="C27" s="18" t="n"/>
      <c r="D27" s="18" t="n"/>
      <c r="E27" s="18" t="n"/>
      <c r="F27" s="18" t="n"/>
      <c r="G27" s="18" t="n"/>
      <c r="H27" s="18" t="n"/>
      <c r="I27" s="18" t="n"/>
      <c r="J27" s="19" t="n"/>
      <c r="K27" s="18" t="n"/>
      <c r="L27" s="18" t="n"/>
      <c r="M27" s="18" t="n"/>
      <c r="N27" s="18" t="n"/>
      <c r="O27" s="18" t="n"/>
      <c r="P27" s="18" t="n"/>
      <c r="Q27" s="18" t="n"/>
      <c r="R27" s="18" t="n"/>
      <c r="S27" s="18" t="n"/>
      <c r="T27" s="18" t="n"/>
      <c r="U27" s="20">
        <f>IF(A27="","",IF(L27="Not tested","Pending",IF(L27="Fail",IF(OR(P27="",S27=""),"Incomplete follow-up","Ready for retest"),IF(L27="Pass with accepted limitations",IF(OR(S27="",T27=""),"Incomplete follow-up","Decision linked"),IF(OR(L27="Pass",L27="Not applicable"),"Complete","Pending")))))</f>
        <v/>
      </c>
      <c r="V27" s="18" t="n"/>
    </row>
    <row r="28" ht="22" customHeight="1">
      <c r="A28" s="18" t="n"/>
      <c r="B28" s="18" t="n"/>
      <c r="C28" s="18" t="n"/>
      <c r="D28" s="18" t="n"/>
      <c r="E28" s="18" t="n"/>
      <c r="F28" s="18" t="n"/>
      <c r="G28" s="18" t="n"/>
      <c r="H28" s="18" t="n"/>
      <c r="I28" s="18" t="n"/>
      <c r="J28" s="19" t="n"/>
      <c r="K28" s="18" t="n"/>
      <c r="L28" s="18" t="n"/>
      <c r="M28" s="18" t="n"/>
      <c r="N28" s="18" t="n"/>
      <c r="O28" s="18" t="n"/>
      <c r="P28" s="18" t="n"/>
      <c r="Q28" s="18" t="n"/>
      <c r="R28" s="18" t="n"/>
      <c r="S28" s="18" t="n"/>
      <c r="T28" s="18" t="n"/>
      <c r="U28" s="20">
        <f>IF(A28="","",IF(L28="Not tested","Pending",IF(L28="Fail",IF(OR(P28="",S28=""),"Incomplete follow-up","Ready for retest"),IF(L28="Pass with accepted limitations",IF(OR(S28="",T28=""),"Incomplete follow-up","Decision linked"),IF(OR(L28="Pass",L28="Not applicable"),"Complete","Pending")))))</f>
        <v/>
      </c>
      <c r="V28" s="18" t="n"/>
    </row>
    <row r="29" ht="22" customHeight="1">
      <c r="A29" s="18" t="n"/>
      <c r="B29" s="18" t="n"/>
      <c r="C29" s="18" t="n"/>
      <c r="D29" s="18" t="n"/>
      <c r="E29" s="18" t="n"/>
      <c r="F29" s="18" t="n"/>
      <c r="G29" s="18" t="n"/>
      <c r="H29" s="18" t="n"/>
      <c r="I29" s="18" t="n"/>
      <c r="J29" s="19" t="n"/>
      <c r="K29" s="18" t="n"/>
      <c r="L29" s="18" t="n"/>
      <c r="M29" s="18" t="n"/>
      <c r="N29" s="18" t="n"/>
      <c r="O29" s="18" t="n"/>
      <c r="P29" s="18" t="n"/>
      <c r="Q29" s="18" t="n"/>
      <c r="R29" s="18" t="n"/>
      <c r="S29" s="18" t="n"/>
      <c r="T29" s="18" t="n"/>
      <c r="U29" s="20">
        <f>IF(A29="","",IF(L29="Not tested","Pending",IF(L29="Fail",IF(OR(P29="",S29=""),"Incomplete follow-up","Ready for retest"),IF(L29="Pass with accepted limitations",IF(OR(S29="",T29=""),"Incomplete follow-up","Decision linked"),IF(OR(L29="Pass",L29="Not applicable"),"Complete","Pending")))))</f>
        <v/>
      </c>
      <c r="V29" s="18" t="n"/>
    </row>
    <row r="30" ht="22" customHeight="1">
      <c r="A30" s="18" t="n"/>
      <c r="B30" s="18" t="n"/>
      <c r="C30" s="18" t="n"/>
      <c r="D30" s="18" t="n"/>
      <c r="E30" s="18" t="n"/>
      <c r="F30" s="18" t="n"/>
      <c r="G30" s="18" t="n"/>
      <c r="H30" s="18" t="n"/>
      <c r="I30" s="18" t="n"/>
      <c r="J30" s="19" t="n"/>
      <c r="K30" s="18" t="n"/>
      <c r="L30" s="18" t="n"/>
      <c r="M30" s="18" t="n"/>
      <c r="N30" s="18" t="n"/>
      <c r="O30" s="18" t="n"/>
      <c r="P30" s="18" t="n"/>
      <c r="Q30" s="18" t="n"/>
      <c r="R30" s="18" t="n"/>
      <c r="S30" s="18" t="n"/>
      <c r="T30" s="18" t="n"/>
      <c r="U30" s="20">
        <f>IF(A30="","",IF(L30="Not tested","Pending",IF(L30="Fail",IF(OR(P30="",S30=""),"Incomplete follow-up","Ready for retest"),IF(L30="Pass with accepted limitations",IF(OR(S30="",T30=""),"Incomplete follow-up","Decision linked"),IF(OR(L30="Pass",L30="Not applicable"),"Complete","Pending")))))</f>
        <v/>
      </c>
      <c r="V30" s="18" t="n"/>
    </row>
    <row r="31" ht="22" customHeight="1">
      <c r="A31" s="18" t="n"/>
      <c r="B31" s="18" t="n"/>
      <c r="C31" s="18" t="n"/>
      <c r="D31" s="18" t="n"/>
      <c r="E31" s="18" t="n"/>
      <c r="F31" s="18" t="n"/>
      <c r="G31" s="18" t="n"/>
      <c r="H31" s="18" t="n"/>
      <c r="I31" s="18" t="n"/>
      <c r="J31" s="19" t="n"/>
      <c r="K31" s="18" t="n"/>
      <c r="L31" s="18" t="n"/>
      <c r="M31" s="18" t="n"/>
      <c r="N31" s="18" t="n"/>
      <c r="O31" s="18" t="n"/>
      <c r="P31" s="18" t="n"/>
      <c r="Q31" s="18" t="n"/>
      <c r="R31" s="18" t="n"/>
      <c r="S31" s="18" t="n"/>
      <c r="T31" s="18" t="n"/>
      <c r="U31" s="20">
        <f>IF(A31="","",IF(L31="Not tested","Pending",IF(L31="Fail",IF(OR(P31="",S31=""),"Incomplete follow-up","Ready for retest"),IF(L31="Pass with accepted limitations",IF(OR(S31="",T31=""),"Incomplete follow-up","Decision linked"),IF(OR(L31="Pass",L31="Not applicable"),"Complete","Pending")))))</f>
        <v/>
      </c>
      <c r="V31" s="18" t="n"/>
    </row>
    <row r="32" ht="22" customHeight="1">
      <c r="A32" s="18" t="n"/>
      <c r="B32" s="18" t="n"/>
      <c r="C32" s="18" t="n"/>
      <c r="D32" s="18" t="n"/>
      <c r="E32" s="18" t="n"/>
      <c r="F32" s="18" t="n"/>
      <c r="G32" s="18" t="n"/>
      <c r="H32" s="18" t="n"/>
      <c r="I32" s="18" t="n"/>
      <c r="J32" s="19" t="n"/>
      <c r="K32" s="18" t="n"/>
      <c r="L32" s="18" t="n"/>
      <c r="M32" s="18" t="n"/>
      <c r="N32" s="18" t="n"/>
      <c r="O32" s="18" t="n"/>
      <c r="P32" s="18" t="n"/>
      <c r="Q32" s="18" t="n"/>
      <c r="R32" s="18" t="n"/>
      <c r="S32" s="18" t="n"/>
      <c r="T32" s="18" t="n"/>
      <c r="U32" s="20">
        <f>IF(A32="","",IF(L32="Not tested","Pending",IF(L32="Fail",IF(OR(P32="",S32=""),"Incomplete follow-up","Ready for retest"),IF(L32="Pass with accepted limitations",IF(OR(S32="",T32=""),"Incomplete follow-up","Decision linked"),IF(OR(L32="Pass",L32="Not applicable"),"Complete","Pending")))))</f>
        <v/>
      </c>
      <c r="V32" s="18" t="n"/>
    </row>
    <row r="33" ht="22" customHeight="1">
      <c r="A33" s="18" t="n"/>
      <c r="B33" s="18" t="n"/>
      <c r="C33" s="18" t="n"/>
      <c r="D33" s="18" t="n"/>
      <c r="E33" s="18" t="n"/>
      <c r="F33" s="18" t="n"/>
      <c r="G33" s="18" t="n"/>
      <c r="H33" s="18" t="n"/>
      <c r="I33" s="18" t="n"/>
      <c r="J33" s="19" t="n"/>
      <c r="K33" s="18" t="n"/>
      <c r="L33" s="18" t="n"/>
      <c r="M33" s="18" t="n"/>
      <c r="N33" s="18" t="n"/>
      <c r="O33" s="18" t="n"/>
      <c r="P33" s="18" t="n"/>
      <c r="Q33" s="18" t="n"/>
      <c r="R33" s="18" t="n"/>
      <c r="S33" s="18" t="n"/>
      <c r="T33" s="18" t="n"/>
      <c r="U33" s="20">
        <f>IF(A33="","",IF(L33="Not tested","Pending",IF(L33="Fail",IF(OR(P33="",S33=""),"Incomplete follow-up","Ready for retest"),IF(L33="Pass with accepted limitations",IF(OR(S33="",T33=""),"Incomplete follow-up","Decision linked"),IF(OR(L33="Pass",L33="Not applicable"),"Complete","Pending")))))</f>
        <v/>
      </c>
      <c r="V33" s="18" t="n"/>
    </row>
    <row r="34" ht="22" customHeight="1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9" t="n"/>
      <c r="K34" s="18" t="n"/>
      <c r="L34" s="18" t="n"/>
      <c r="M34" s="18" t="n"/>
      <c r="N34" s="18" t="n"/>
      <c r="O34" s="18" t="n"/>
      <c r="P34" s="18" t="n"/>
      <c r="Q34" s="18" t="n"/>
      <c r="R34" s="18" t="n"/>
      <c r="S34" s="18" t="n"/>
      <c r="T34" s="18" t="n"/>
      <c r="U34" s="20">
        <f>IF(A34="","",IF(L34="Not tested","Pending",IF(L34="Fail",IF(OR(P34="",S34=""),"Incomplete follow-up","Ready for retest"),IF(L34="Pass with accepted limitations",IF(OR(S34="",T34=""),"Incomplete follow-up","Decision linked"),IF(OR(L34="Pass",L34="Not applicable"),"Complete","Pending")))))</f>
        <v/>
      </c>
      <c r="V34" s="18" t="n"/>
    </row>
    <row r="35" ht="22" customHeight="1">
      <c r="A35" s="18" t="n"/>
      <c r="B35" s="18" t="n"/>
      <c r="C35" s="18" t="n"/>
      <c r="D35" s="18" t="n"/>
      <c r="E35" s="18" t="n"/>
      <c r="F35" s="18" t="n"/>
      <c r="G35" s="18" t="n"/>
      <c r="H35" s="18" t="n"/>
      <c r="I35" s="18" t="n"/>
      <c r="J35" s="19" t="n"/>
      <c r="K35" s="18" t="n"/>
      <c r="L35" s="18" t="n"/>
      <c r="M35" s="18" t="n"/>
      <c r="N35" s="18" t="n"/>
      <c r="O35" s="18" t="n"/>
      <c r="P35" s="18" t="n"/>
      <c r="Q35" s="18" t="n"/>
      <c r="R35" s="18" t="n"/>
      <c r="S35" s="18" t="n"/>
      <c r="T35" s="18" t="n"/>
      <c r="U35" s="20">
        <f>IF(A35="","",IF(L35="Not tested","Pending",IF(L35="Fail",IF(OR(P35="",S35=""),"Incomplete follow-up","Ready for retest"),IF(L35="Pass with accepted limitations",IF(OR(S35="",T35=""),"Incomplete follow-up","Decision linked"),IF(OR(L35="Pass",L35="Not applicable"),"Complete","Pending")))))</f>
        <v/>
      </c>
      <c r="V35" s="18" t="n"/>
    </row>
    <row r="36" ht="22" customHeight="1">
      <c r="A36" s="18" t="n"/>
      <c r="B36" s="18" t="n"/>
      <c r="C36" s="18" t="n"/>
      <c r="D36" s="18" t="n"/>
      <c r="E36" s="18" t="n"/>
      <c r="F36" s="18" t="n"/>
      <c r="G36" s="18" t="n"/>
      <c r="H36" s="18" t="n"/>
      <c r="I36" s="18" t="n"/>
      <c r="J36" s="19" t="n"/>
      <c r="K36" s="18" t="n"/>
      <c r="L36" s="18" t="n"/>
      <c r="M36" s="18" t="n"/>
      <c r="N36" s="18" t="n"/>
      <c r="O36" s="18" t="n"/>
      <c r="P36" s="18" t="n"/>
      <c r="Q36" s="18" t="n"/>
      <c r="R36" s="18" t="n"/>
      <c r="S36" s="18" t="n"/>
      <c r="T36" s="18" t="n"/>
      <c r="U36" s="20">
        <f>IF(A36="","",IF(L36="Not tested","Pending",IF(L36="Fail",IF(OR(P36="",S36=""),"Incomplete follow-up","Ready for retest"),IF(L36="Pass with accepted limitations",IF(OR(S36="",T36=""),"Incomplete follow-up","Decision linked"),IF(OR(L36="Pass",L36="Not applicable"),"Complete","Pending")))))</f>
        <v/>
      </c>
      <c r="V36" s="18" t="n"/>
    </row>
    <row r="37" ht="22" customHeight="1">
      <c r="A37" s="18" t="n"/>
      <c r="B37" s="18" t="n"/>
      <c r="C37" s="18" t="n"/>
      <c r="D37" s="18" t="n"/>
      <c r="E37" s="18" t="n"/>
      <c r="F37" s="18" t="n"/>
      <c r="G37" s="18" t="n"/>
      <c r="H37" s="18" t="n"/>
      <c r="I37" s="18" t="n"/>
      <c r="J37" s="19" t="n"/>
      <c r="K37" s="18" t="n"/>
      <c r="L37" s="18" t="n"/>
      <c r="M37" s="18" t="n"/>
      <c r="N37" s="18" t="n"/>
      <c r="O37" s="18" t="n"/>
      <c r="P37" s="18" t="n"/>
      <c r="Q37" s="18" t="n"/>
      <c r="R37" s="18" t="n"/>
      <c r="S37" s="18" t="n"/>
      <c r="T37" s="18" t="n"/>
      <c r="U37" s="20">
        <f>IF(A37="","",IF(L37="Not tested","Pending",IF(L37="Fail",IF(OR(P37="",S37=""),"Incomplete follow-up","Ready for retest"),IF(L37="Pass with accepted limitations",IF(OR(S37="",T37=""),"Incomplete follow-up","Decision linked"),IF(OR(L37="Pass",L37="Not applicable"),"Complete","Pending")))))</f>
        <v/>
      </c>
      <c r="V37" s="18" t="n"/>
    </row>
    <row r="38" ht="22" customHeight="1">
      <c r="A38" s="18" t="n"/>
      <c r="B38" s="18" t="n"/>
      <c r="C38" s="18" t="n"/>
      <c r="D38" s="18" t="n"/>
      <c r="E38" s="18" t="n"/>
      <c r="F38" s="18" t="n"/>
      <c r="G38" s="18" t="n"/>
      <c r="H38" s="18" t="n"/>
      <c r="I38" s="18" t="n"/>
      <c r="J38" s="19" t="n"/>
      <c r="K38" s="18" t="n"/>
      <c r="L38" s="18" t="n"/>
      <c r="M38" s="18" t="n"/>
      <c r="N38" s="18" t="n"/>
      <c r="O38" s="18" t="n"/>
      <c r="P38" s="18" t="n"/>
      <c r="Q38" s="18" t="n"/>
      <c r="R38" s="18" t="n"/>
      <c r="S38" s="18" t="n"/>
      <c r="T38" s="18" t="n"/>
      <c r="U38" s="20">
        <f>IF(A38="","",IF(L38="Not tested","Pending",IF(L38="Fail",IF(OR(P38="",S38=""),"Incomplete follow-up","Ready for retest"),IF(L38="Pass with accepted limitations",IF(OR(S38="",T38=""),"Incomplete follow-up","Decision linked"),IF(OR(L38="Pass",L38="Not applicable"),"Complete","Pending")))))</f>
        <v/>
      </c>
      <c r="V38" s="18" t="n"/>
    </row>
    <row r="39" ht="22" customHeight="1">
      <c r="A39" s="18" t="n"/>
      <c r="B39" s="18" t="n"/>
      <c r="C39" s="18" t="n"/>
      <c r="D39" s="18" t="n"/>
      <c r="E39" s="18" t="n"/>
      <c r="F39" s="18" t="n"/>
      <c r="G39" s="18" t="n"/>
      <c r="H39" s="18" t="n"/>
      <c r="I39" s="18" t="n"/>
      <c r="J39" s="19" t="n"/>
      <c r="K39" s="18" t="n"/>
      <c r="L39" s="18" t="n"/>
      <c r="M39" s="18" t="n"/>
      <c r="N39" s="18" t="n"/>
      <c r="O39" s="18" t="n"/>
      <c r="P39" s="18" t="n"/>
      <c r="Q39" s="18" t="n"/>
      <c r="R39" s="18" t="n"/>
      <c r="S39" s="18" t="n"/>
      <c r="T39" s="18" t="n"/>
      <c r="U39" s="20">
        <f>IF(A39="","",IF(L39="Not tested","Pending",IF(L39="Fail",IF(OR(P39="",S39=""),"Incomplete follow-up","Ready for retest"),IF(L39="Pass with accepted limitations",IF(OR(S39="",T39=""),"Incomplete follow-up","Decision linked"),IF(OR(L39="Pass",L39="Not applicable"),"Complete","Pending")))))</f>
        <v/>
      </c>
      <c r="V39" s="18" t="n"/>
    </row>
    <row r="40" ht="22" customHeight="1">
      <c r="A40" s="18" t="n"/>
      <c r="B40" s="18" t="n"/>
      <c r="C40" s="18" t="n"/>
      <c r="D40" s="18" t="n"/>
      <c r="E40" s="18" t="n"/>
      <c r="F40" s="18" t="n"/>
      <c r="G40" s="18" t="n"/>
      <c r="H40" s="18" t="n"/>
      <c r="I40" s="18" t="n"/>
      <c r="J40" s="19" t="n"/>
      <c r="K40" s="18" t="n"/>
      <c r="L40" s="18" t="n"/>
      <c r="M40" s="18" t="n"/>
      <c r="N40" s="18" t="n"/>
      <c r="O40" s="18" t="n"/>
      <c r="P40" s="18" t="n"/>
      <c r="Q40" s="18" t="n"/>
      <c r="R40" s="18" t="n"/>
      <c r="S40" s="18" t="n"/>
      <c r="T40" s="18" t="n"/>
      <c r="U40" s="20">
        <f>IF(A40="","",IF(L40="Not tested","Pending",IF(L40="Fail",IF(OR(P40="",S40=""),"Incomplete follow-up","Ready for retest"),IF(L40="Pass with accepted limitations",IF(OR(S40="",T40=""),"Incomplete follow-up","Decision linked"),IF(OR(L40="Pass",L40="Not applicable"),"Complete","Pending")))))</f>
        <v/>
      </c>
      <c r="V40" s="18" t="n"/>
    </row>
    <row r="41" ht="22" customHeight="1">
      <c r="A41" s="18" t="n"/>
      <c r="B41" s="18" t="n"/>
      <c r="C41" s="18" t="n"/>
      <c r="D41" s="18" t="n"/>
      <c r="E41" s="18" t="n"/>
      <c r="F41" s="18" t="n"/>
      <c r="G41" s="18" t="n"/>
      <c r="H41" s="18" t="n"/>
      <c r="I41" s="18" t="n"/>
      <c r="J41" s="19" t="n"/>
      <c r="K41" s="18" t="n"/>
      <c r="L41" s="18" t="n"/>
      <c r="M41" s="18" t="n"/>
      <c r="N41" s="18" t="n"/>
      <c r="O41" s="18" t="n"/>
      <c r="P41" s="18" t="n"/>
      <c r="Q41" s="18" t="n"/>
      <c r="R41" s="18" t="n"/>
      <c r="S41" s="18" t="n"/>
      <c r="T41" s="18" t="n"/>
      <c r="U41" s="20">
        <f>IF(A41="","",IF(L41="Not tested","Pending",IF(L41="Fail",IF(OR(P41="",S41=""),"Incomplete follow-up","Ready for retest"),IF(L41="Pass with accepted limitations",IF(OR(S41="",T41=""),"Incomplete follow-up","Decision linked"),IF(OR(L41="Pass",L41="Not applicable"),"Complete","Pending")))))</f>
        <v/>
      </c>
      <c r="V41" s="18" t="n"/>
    </row>
    <row r="42" ht="22" customHeight="1">
      <c r="A42" s="18" t="n"/>
      <c r="B42" s="18" t="n"/>
      <c r="C42" s="18" t="n"/>
      <c r="D42" s="18" t="n"/>
      <c r="E42" s="18" t="n"/>
      <c r="F42" s="18" t="n"/>
      <c r="G42" s="18" t="n"/>
      <c r="H42" s="18" t="n"/>
      <c r="I42" s="18" t="n"/>
      <c r="J42" s="19" t="n"/>
      <c r="K42" s="18" t="n"/>
      <c r="L42" s="18" t="n"/>
      <c r="M42" s="18" t="n"/>
      <c r="N42" s="18" t="n"/>
      <c r="O42" s="18" t="n"/>
      <c r="P42" s="18" t="n"/>
      <c r="Q42" s="18" t="n"/>
      <c r="R42" s="18" t="n"/>
      <c r="S42" s="18" t="n"/>
      <c r="T42" s="18" t="n"/>
      <c r="U42" s="20">
        <f>IF(A42="","",IF(L42="Not tested","Pending",IF(L42="Fail",IF(OR(P42="",S42=""),"Incomplete follow-up","Ready for retest"),IF(L42="Pass with accepted limitations",IF(OR(S42="",T42=""),"Incomplete follow-up","Decision linked"),IF(OR(L42="Pass",L42="Not applicable"),"Complete","Pending")))))</f>
        <v/>
      </c>
      <c r="V42" s="18" t="n"/>
    </row>
    <row r="43" ht="22" customHeight="1">
      <c r="A43" s="18" t="n"/>
      <c r="B43" s="18" t="n"/>
      <c r="C43" s="18" t="n"/>
      <c r="D43" s="18" t="n"/>
      <c r="E43" s="18" t="n"/>
      <c r="F43" s="18" t="n"/>
      <c r="G43" s="18" t="n"/>
      <c r="H43" s="18" t="n"/>
      <c r="I43" s="18" t="n"/>
      <c r="J43" s="19" t="n"/>
      <c r="K43" s="18" t="n"/>
      <c r="L43" s="18" t="n"/>
      <c r="M43" s="18" t="n"/>
      <c r="N43" s="18" t="n"/>
      <c r="O43" s="18" t="n"/>
      <c r="P43" s="18" t="n"/>
      <c r="Q43" s="18" t="n"/>
      <c r="R43" s="18" t="n"/>
      <c r="S43" s="18" t="n"/>
      <c r="T43" s="18" t="n"/>
      <c r="U43" s="20">
        <f>IF(A43="","",IF(L43="Not tested","Pending",IF(L43="Fail",IF(OR(P43="",S43=""),"Incomplete follow-up","Ready for retest"),IF(L43="Pass with accepted limitations",IF(OR(S43="",T43=""),"Incomplete follow-up","Decision linked"),IF(OR(L43="Pass",L43="Not applicable"),"Complete","Pending")))))</f>
        <v/>
      </c>
      <c r="V43" s="18" t="n"/>
    </row>
    <row r="44" ht="22" customHeight="1">
      <c r="A44" s="18" t="n"/>
      <c r="B44" s="18" t="n"/>
      <c r="C44" s="18" t="n"/>
      <c r="D44" s="18" t="n"/>
      <c r="E44" s="18" t="n"/>
      <c r="F44" s="18" t="n"/>
      <c r="G44" s="18" t="n"/>
      <c r="H44" s="18" t="n"/>
      <c r="I44" s="18" t="n"/>
      <c r="J44" s="19" t="n"/>
      <c r="K44" s="18" t="n"/>
      <c r="L44" s="18" t="n"/>
      <c r="M44" s="18" t="n"/>
      <c r="N44" s="18" t="n"/>
      <c r="O44" s="18" t="n"/>
      <c r="P44" s="18" t="n"/>
      <c r="Q44" s="18" t="n"/>
      <c r="R44" s="18" t="n"/>
      <c r="S44" s="18" t="n"/>
      <c r="T44" s="18" t="n"/>
      <c r="U44" s="20">
        <f>IF(A44="","",IF(L44="Not tested","Pending",IF(L44="Fail",IF(OR(P44="",S44=""),"Incomplete follow-up","Ready for retest"),IF(L44="Pass with accepted limitations",IF(OR(S44="",T44=""),"Incomplete follow-up","Decision linked"),IF(OR(L44="Pass",L44="Not applicable"),"Complete","Pending")))))</f>
        <v/>
      </c>
      <c r="V44" s="18" t="n"/>
    </row>
    <row r="45" ht="22" customHeight="1">
      <c r="A45" s="18" t="n"/>
      <c r="B45" s="18" t="n"/>
      <c r="C45" s="18" t="n"/>
      <c r="D45" s="18" t="n"/>
      <c r="E45" s="18" t="n"/>
      <c r="F45" s="18" t="n"/>
      <c r="G45" s="18" t="n"/>
      <c r="H45" s="18" t="n"/>
      <c r="I45" s="18" t="n"/>
      <c r="J45" s="19" t="n"/>
      <c r="K45" s="18" t="n"/>
      <c r="L45" s="18" t="n"/>
      <c r="M45" s="18" t="n"/>
      <c r="N45" s="18" t="n"/>
      <c r="O45" s="18" t="n"/>
      <c r="P45" s="18" t="n"/>
      <c r="Q45" s="18" t="n"/>
      <c r="R45" s="18" t="n"/>
      <c r="S45" s="18" t="n"/>
      <c r="T45" s="18" t="n"/>
      <c r="U45" s="20">
        <f>IF(A45="","",IF(L45="Not tested","Pending",IF(L45="Fail",IF(OR(P45="",S45=""),"Incomplete follow-up","Ready for retest"),IF(L45="Pass with accepted limitations",IF(OR(S45="",T45=""),"Incomplete follow-up","Decision linked"),IF(OR(L45="Pass",L45="Not applicable"),"Complete","Pending")))))</f>
        <v/>
      </c>
      <c r="V45" s="18" t="n"/>
    </row>
    <row r="46" ht="22" customHeight="1">
      <c r="A46" s="18" t="n"/>
      <c r="B46" s="18" t="n"/>
      <c r="C46" s="18" t="n"/>
      <c r="D46" s="18" t="n"/>
      <c r="E46" s="18" t="n"/>
      <c r="F46" s="18" t="n"/>
      <c r="G46" s="18" t="n"/>
      <c r="H46" s="18" t="n"/>
      <c r="I46" s="18" t="n"/>
      <c r="J46" s="19" t="n"/>
      <c r="K46" s="18" t="n"/>
      <c r="L46" s="18" t="n"/>
      <c r="M46" s="18" t="n"/>
      <c r="N46" s="18" t="n"/>
      <c r="O46" s="18" t="n"/>
      <c r="P46" s="18" t="n"/>
      <c r="Q46" s="18" t="n"/>
      <c r="R46" s="18" t="n"/>
      <c r="S46" s="18" t="n"/>
      <c r="T46" s="18" t="n"/>
      <c r="U46" s="20">
        <f>IF(A46="","",IF(L46="Not tested","Pending",IF(L46="Fail",IF(OR(P46="",S46=""),"Incomplete follow-up","Ready for retest"),IF(L46="Pass with accepted limitations",IF(OR(S46="",T46=""),"Incomplete follow-up","Decision linked"),IF(OR(L46="Pass",L46="Not applicable"),"Complete","Pending")))))</f>
        <v/>
      </c>
      <c r="V46" s="18" t="n"/>
    </row>
    <row r="47" ht="22" customHeight="1">
      <c r="A47" s="18" t="n"/>
      <c r="B47" s="18" t="n"/>
      <c r="C47" s="18" t="n"/>
      <c r="D47" s="18" t="n"/>
      <c r="E47" s="18" t="n"/>
      <c r="F47" s="18" t="n"/>
      <c r="G47" s="18" t="n"/>
      <c r="H47" s="18" t="n"/>
      <c r="I47" s="18" t="n"/>
      <c r="J47" s="19" t="n"/>
      <c r="K47" s="18" t="n"/>
      <c r="L47" s="18" t="n"/>
      <c r="M47" s="18" t="n"/>
      <c r="N47" s="18" t="n"/>
      <c r="O47" s="18" t="n"/>
      <c r="P47" s="18" t="n"/>
      <c r="Q47" s="18" t="n"/>
      <c r="R47" s="18" t="n"/>
      <c r="S47" s="18" t="n"/>
      <c r="T47" s="18" t="n"/>
      <c r="U47" s="20">
        <f>IF(A47="","",IF(L47="Not tested","Pending",IF(L47="Fail",IF(OR(P47="",S47=""),"Incomplete follow-up","Ready for retest"),IF(L47="Pass with accepted limitations",IF(OR(S47="",T47=""),"Incomplete follow-up","Decision linked"),IF(OR(L47="Pass",L47="Not applicable"),"Complete","Pending")))))</f>
        <v/>
      </c>
      <c r="V47" s="18" t="n"/>
    </row>
    <row r="48" ht="22" customHeight="1">
      <c r="A48" s="18" t="n"/>
      <c r="B48" s="18" t="n"/>
      <c r="C48" s="18" t="n"/>
      <c r="D48" s="18" t="n"/>
      <c r="E48" s="18" t="n"/>
      <c r="F48" s="18" t="n"/>
      <c r="G48" s="18" t="n"/>
      <c r="H48" s="18" t="n"/>
      <c r="I48" s="18" t="n"/>
      <c r="J48" s="19" t="n"/>
      <c r="K48" s="18" t="n"/>
      <c r="L48" s="18" t="n"/>
      <c r="M48" s="18" t="n"/>
      <c r="N48" s="18" t="n"/>
      <c r="O48" s="18" t="n"/>
      <c r="P48" s="18" t="n"/>
      <c r="Q48" s="18" t="n"/>
      <c r="R48" s="18" t="n"/>
      <c r="S48" s="18" t="n"/>
      <c r="T48" s="18" t="n"/>
      <c r="U48" s="20">
        <f>IF(A48="","",IF(L48="Not tested","Pending",IF(L48="Fail",IF(OR(P48="",S48=""),"Incomplete follow-up","Ready for retest"),IF(L48="Pass with accepted limitations",IF(OR(S48="",T48=""),"Incomplete follow-up","Decision linked"),IF(OR(L48="Pass",L48="Not applicable"),"Complete","Pending")))))</f>
        <v/>
      </c>
      <c r="V48" s="18" t="n"/>
    </row>
    <row r="49" ht="22" customHeight="1">
      <c r="A49" s="18" t="n"/>
      <c r="B49" s="18" t="n"/>
      <c r="C49" s="18" t="n"/>
      <c r="D49" s="18" t="n"/>
      <c r="E49" s="18" t="n"/>
      <c r="F49" s="18" t="n"/>
      <c r="G49" s="18" t="n"/>
      <c r="H49" s="18" t="n"/>
      <c r="I49" s="18" t="n"/>
      <c r="J49" s="19" t="n"/>
      <c r="K49" s="18" t="n"/>
      <c r="L49" s="18" t="n"/>
      <c r="M49" s="18" t="n"/>
      <c r="N49" s="18" t="n"/>
      <c r="O49" s="18" t="n"/>
      <c r="P49" s="18" t="n"/>
      <c r="Q49" s="18" t="n"/>
      <c r="R49" s="18" t="n"/>
      <c r="S49" s="18" t="n"/>
      <c r="T49" s="18" t="n"/>
      <c r="U49" s="20">
        <f>IF(A49="","",IF(L49="Not tested","Pending",IF(L49="Fail",IF(OR(P49="",S49=""),"Incomplete follow-up","Ready for retest"),IF(L49="Pass with accepted limitations",IF(OR(S49="",T49=""),"Incomplete follow-up","Decision linked"),IF(OR(L49="Pass",L49="Not applicable"),"Complete","Pending")))))</f>
        <v/>
      </c>
      <c r="V49" s="18" t="n"/>
    </row>
    <row r="50" ht="22" customHeight="1">
      <c r="A50" s="18" t="n"/>
      <c r="B50" s="18" t="n"/>
      <c r="C50" s="18" t="n"/>
      <c r="D50" s="18" t="n"/>
      <c r="E50" s="18" t="n"/>
      <c r="F50" s="18" t="n"/>
      <c r="G50" s="18" t="n"/>
      <c r="H50" s="18" t="n"/>
      <c r="I50" s="18" t="n"/>
      <c r="J50" s="19" t="n"/>
      <c r="K50" s="18" t="n"/>
      <c r="L50" s="18" t="n"/>
      <c r="M50" s="18" t="n"/>
      <c r="N50" s="18" t="n"/>
      <c r="O50" s="18" t="n"/>
      <c r="P50" s="18" t="n"/>
      <c r="Q50" s="18" t="n"/>
      <c r="R50" s="18" t="n"/>
      <c r="S50" s="18" t="n"/>
      <c r="T50" s="18" t="n"/>
      <c r="U50" s="20">
        <f>IF(A50="","",IF(L50="Not tested","Pending",IF(L50="Fail",IF(OR(P50="",S50=""),"Incomplete follow-up","Ready for retest"),IF(L50="Pass with accepted limitations",IF(OR(S50="",T50=""),"Incomplete follow-up","Decision linked"),IF(OR(L50="Pass",L50="Not applicable"),"Complete","Pending")))))</f>
        <v/>
      </c>
      <c r="V50" s="18" t="n"/>
    </row>
    <row r="51" ht="22" customHeight="1">
      <c r="A51" s="18" t="n"/>
      <c r="B51" s="18" t="n"/>
      <c r="C51" s="18" t="n"/>
      <c r="D51" s="18" t="n"/>
      <c r="E51" s="18" t="n"/>
      <c r="F51" s="18" t="n"/>
      <c r="G51" s="18" t="n"/>
      <c r="H51" s="18" t="n"/>
      <c r="I51" s="18" t="n"/>
      <c r="J51" s="19" t="n"/>
      <c r="K51" s="18" t="n"/>
      <c r="L51" s="18" t="n"/>
      <c r="M51" s="18" t="n"/>
      <c r="N51" s="18" t="n"/>
      <c r="O51" s="18" t="n"/>
      <c r="P51" s="18" t="n"/>
      <c r="Q51" s="18" t="n"/>
      <c r="R51" s="18" t="n"/>
      <c r="S51" s="18" t="n"/>
      <c r="T51" s="18" t="n"/>
      <c r="U51" s="20">
        <f>IF(A51="","",IF(L51="Not tested","Pending",IF(L51="Fail",IF(OR(P51="",S51=""),"Incomplete follow-up","Ready for retest"),IF(L51="Pass with accepted limitations",IF(OR(S51="",T51=""),"Incomplete follow-up","Decision linked"),IF(OR(L51="Pass",L51="Not applicable"),"Complete","Pending")))))</f>
        <v/>
      </c>
      <c r="V51" s="18" t="n"/>
    </row>
    <row r="52" ht="22" customHeight="1">
      <c r="A52" s="18" t="n"/>
      <c r="B52" s="18" t="n"/>
      <c r="C52" s="18" t="n"/>
      <c r="D52" s="18" t="n"/>
      <c r="E52" s="18" t="n"/>
      <c r="F52" s="18" t="n"/>
      <c r="G52" s="18" t="n"/>
      <c r="H52" s="18" t="n"/>
      <c r="I52" s="18" t="n"/>
      <c r="J52" s="19" t="n"/>
      <c r="K52" s="18" t="n"/>
      <c r="L52" s="18" t="n"/>
      <c r="M52" s="18" t="n"/>
      <c r="N52" s="18" t="n"/>
      <c r="O52" s="18" t="n"/>
      <c r="P52" s="18" t="n"/>
      <c r="Q52" s="18" t="n"/>
      <c r="R52" s="18" t="n"/>
      <c r="S52" s="18" t="n"/>
      <c r="T52" s="18" t="n"/>
      <c r="U52" s="20">
        <f>IF(A52="","",IF(L52="Not tested","Pending",IF(L52="Fail",IF(OR(P52="",S52=""),"Incomplete follow-up","Ready for retest"),IF(L52="Pass with accepted limitations",IF(OR(S52="",T52=""),"Incomplete follow-up","Decision linked"),IF(OR(L52="Pass",L52="Not applicable"),"Complete","Pending")))))</f>
        <v/>
      </c>
      <c r="V52" s="18" t="n"/>
    </row>
    <row r="53" ht="22" customHeight="1">
      <c r="A53" s="18" t="n"/>
      <c r="B53" s="18" t="n"/>
      <c r="C53" s="18" t="n"/>
      <c r="D53" s="18" t="n"/>
      <c r="E53" s="18" t="n"/>
      <c r="F53" s="18" t="n"/>
      <c r="G53" s="18" t="n"/>
      <c r="H53" s="18" t="n"/>
      <c r="I53" s="18" t="n"/>
      <c r="J53" s="19" t="n"/>
      <c r="K53" s="18" t="n"/>
      <c r="L53" s="18" t="n"/>
      <c r="M53" s="18" t="n"/>
      <c r="N53" s="18" t="n"/>
      <c r="O53" s="18" t="n"/>
      <c r="P53" s="18" t="n"/>
      <c r="Q53" s="18" t="n"/>
      <c r="R53" s="18" t="n"/>
      <c r="S53" s="18" t="n"/>
      <c r="T53" s="18" t="n"/>
      <c r="U53" s="20">
        <f>IF(A53="","",IF(L53="Not tested","Pending",IF(L53="Fail",IF(OR(P53="",S53=""),"Incomplete follow-up","Ready for retest"),IF(L53="Pass with accepted limitations",IF(OR(S53="",T53=""),"Incomplete follow-up","Decision linked"),IF(OR(L53="Pass",L53="Not applicable"),"Complete","Pending")))))</f>
        <v/>
      </c>
      <c r="V53" s="18" t="n"/>
    </row>
    <row r="54" ht="22" customHeight="1">
      <c r="A54" s="18" t="n"/>
      <c r="B54" s="18" t="n"/>
      <c r="C54" s="18" t="n"/>
      <c r="D54" s="18" t="n"/>
      <c r="E54" s="18" t="n"/>
      <c r="F54" s="18" t="n"/>
      <c r="G54" s="18" t="n"/>
      <c r="H54" s="18" t="n"/>
      <c r="I54" s="18" t="n"/>
      <c r="J54" s="19" t="n"/>
      <c r="K54" s="18" t="n"/>
      <c r="L54" s="18" t="n"/>
      <c r="M54" s="18" t="n"/>
      <c r="N54" s="18" t="n"/>
      <c r="O54" s="18" t="n"/>
      <c r="P54" s="18" t="n"/>
      <c r="Q54" s="18" t="n"/>
      <c r="R54" s="18" t="n"/>
      <c r="S54" s="18" t="n"/>
      <c r="T54" s="18" t="n"/>
      <c r="U54" s="20">
        <f>IF(A54="","",IF(L54="Not tested","Pending",IF(L54="Fail",IF(OR(P54="",S54=""),"Incomplete follow-up","Ready for retest"),IF(L54="Pass with accepted limitations",IF(OR(S54="",T54=""),"Incomplete follow-up","Decision linked"),IF(OR(L54="Pass",L54="Not applicable"),"Complete","Pending")))))</f>
        <v/>
      </c>
      <c r="V54" s="18" t="n"/>
    </row>
    <row r="55" ht="22" customHeight="1">
      <c r="A55" s="18" t="n"/>
      <c r="B55" s="18" t="n"/>
      <c r="C55" s="18" t="n"/>
      <c r="D55" s="18" t="n"/>
      <c r="E55" s="18" t="n"/>
      <c r="F55" s="18" t="n"/>
      <c r="G55" s="18" t="n"/>
      <c r="H55" s="18" t="n"/>
      <c r="I55" s="18" t="n"/>
      <c r="J55" s="19" t="n"/>
      <c r="K55" s="18" t="n"/>
      <c r="L55" s="18" t="n"/>
      <c r="M55" s="18" t="n"/>
      <c r="N55" s="18" t="n"/>
      <c r="O55" s="18" t="n"/>
      <c r="P55" s="18" t="n"/>
      <c r="Q55" s="18" t="n"/>
      <c r="R55" s="18" t="n"/>
      <c r="S55" s="18" t="n"/>
      <c r="T55" s="18" t="n"/>
      <c r="U55" s="20">
        <f>IF(A55="","",IF(L55="Not tested","Pending",IF(L55="Fail",IF(OR(P55="",S55=""),"Incomplete follow-up","Ready for retest"),IF(L55="Pass with accepted limitations",IF(OR(S55="",T55=""),"Incomplete follow-up","Decision linked"),IF(OR(L55="Pass",L55="Not applicable"),"Complete","Pending")))))</f>
        <v/>
      </c>
      <c r="V55" s="18" t="n"/>
    </row>
    <row r="56" ht="22" customHeight="1">
      <c r="A56" s="18" t="n"/>
      <c r="B56" s="18" t="n"/>
      <c r="C56" s="18" t="n"/>
      <c r="D56" s="18" t="n"/>
      <c r="E56" s="18" t="n"/>
      <c r="F56" s="18" t="n"/>
      <c r="G56" s="18" t="n"/>
      <c r="H56" s="18" t="n"/>
      <c r="I56" s="18" t="n"/>
      <c r="J56" s="19" t="n"/>
      <c r="K56" s="18" t="n"/>
      <c r="L56" s="18" t="n"/>
      <c r="M56" s="18" t="n"/>
      <c r="N56" s="18" t="n"/>
      <c r="O56" s="18" t="n"/>
      <c r="P56" s="18" t="n"/>
      <c r="Q56" s="18" t="n"/>
      <c r="R56" s="18" t="n"/>
      <c r="S56" s="18" t="n"/>
      <c r="T56" s="18" t="n"/>
      <c r="U56" s="20">
        <f>IF(A56="","",IF(L56="Not tested","Pending",IF(L56="Fail",IF(OR(P56="",S56=""),"Incomplete follow-up","Ready for retest"),IF(L56="Pass with accepted limitations",IF(OR(S56="",T56=""),"Incomplete follow-up","Decision linked"),IF(OR(L56="Pass",L56="Not applicable"),"Complete","Pending")))))</f>
        <v/>
      </c>
      <c r="V56" s="18" t="n"/>
    </row>
    <row r="57" ht="22" customHeight="1">
      <c r="A57" s="18" t="n"/>
      <c r="B57" s="18" t="n"/>
      <c r="C57" s="18" t="n"/>
      <c r="D57" s="18" t="n"/>
      <c r="E57" s="18" t="n"/>
      <c r="F57" s="18" t="n"/>
      <c r="G57" s="18" t="n"/>
      <c r="H57" s="18" t="n"/>
      <c r="I57" s="18" t="n"/>
      <c r="J57" s="19" t="n"/>
      <c r="K57" s="18" t="n"/>
      <c r="L57" s="18" t="n"/>
      <c r="M57" s="18" t="n"/>
      <c r="N57" s="18" t="n"/>
      <c r="O57" s="18" t="n"/>
      <c r="P57" s="18" t="n"/>
      <c r="Q57" s="18" t="n"/>
      <c r="R57" s="18" t="n"/>
      <c r="S57" s="18" t="n"/>
      <c r="T57" s="18" t="n"/>
      <c r="U57" s="20">
        <f>IF(A57="","",IF(L57="Not tested","Pending",IF(L57="Fail",IF(OR(P57="",S57=""),"Incomplete follow-up","Ready for retest"),IF(L57="Pass with accepted limitations",IF(OR(S57="",T57=""),"Incomplete follow-up","Decision linked"),IF(OR(L57="Pass",L57="Not applicable"),"Complete","Pending")))))</f>
        <v/>
      </c>
      <c r="V57" s="18" t="n"/>
    </row>
    <row r="58" ht="22" customHeight="1">
      <c r="A58" s="18" t="n"/>
      <c r="B58" s="18" t="n"/>
      <c r="C58" s="18" t="n"/>
      <c r="D58" s="18" t="n"/>
      <c r="E58" s="18" t="n"/>
      <c r="F58" s="18" t="n"/>
      <c r="G58" s="18" t="n"/>
      <c r="H58" s="18" t="n"/>
      <c r="I58" s="18" t="n"/>
      <c r="J58" s="19" t="n"/>
      <c r="K58" s="18" t="n"/>
      <c r="L58" s="18" t="n"/>
      <c r="M58" s="18" t="n"/>
      <c r="N58" s="18" t="n"/>
      <c r="O58" s="18" t="n"/>
      <c r="P58" s="18" t="n"/>
      <c r="Q58" s="18" t="n"/>
      <c r="R58" s="18" t="n"/>
      <c r="S58" s="18" t="n"/>
      <c r="T58" s="18" t="n"/>
      <c r="U58" s="20">
        <f>IF(A58="","",IF(L58="Not tested","Pending",IF(L58="Fail",IF(OR(P58="",S58=""),"Incomplete follow-up","Ready for retest"),IF(L58="Pass with accepted limitations",IF(OR(S58="",T58=""),"Incomplete follow-up","Decision linked"),IF(OR(L58="Pass",L58="Not applicable"),"Complete","Pending")))))</f>
        <v/>
      </c>
      <c r="V58" s="18" t="n"/>
    </row>
    <row r="59" ht="22" customHeight="1">
      <c r="A59" s="18" t="n"/>
      <c r="B59" s="18" t="n"/>
      <c r="C59" s="18" t="n"/>
      <c r="D59" s="18" t="n"/>
      <c r="E59" s="18" t="n"/>
      <c r="F59" s="18" t="n"/>
      <c r="G59" s="18" t="n"/>
      <c r="H59" s="18" t="n"/>
      <c r="I59" s="18" t="n"/>
      <c r="J59" s="19" t="n"/>
      <c r="K59" s="18" t="n"/>
      <c r="L59" s="18" t="n"/>
      <c r="M59" s="18" t="n"/>
      <c r="N59" s="18" t="n"/>
      <c r="O59" s="18" t="n"/>
      <c r="P59" s="18" t="n"/>
      <c r="Q59" s="18" t="n"/>
      <c r="R59" s="18" t="n"/>
      <c r="S59" s="18" t="n"/>
      <c r="T59" s="18" t="n"/>
      <c r="U59" s="20">
        <f>IF(A59="","",IF(L59="Not tested","Pending",IF(L59="Fail",IF(OR(P59="",S59=""),"Incomplete follow-up","Ready for retest"),IF(L59="Pass with accepted limitations",IF(OR(S59="",T59=""),"Incomplete follow-up","Decision linked"),IF(OR(L59="Pass",L59="Not applicable"),"Complete","Pending")))))</f>
        <v/>
      </c>
      <c r="V59" s="18" t="n"/>
    </row>
    <row r="60" ht="22" customHeight="1">
      <c r="A60" s="18" t="n"/>
      <c r="B60" s="18" t="n"/>
      <c r="C60" s="18" t="n"/>
      <c r="D60" s="18" t="n"/>
      <c r="E60" s="18" t="n"/>
      <c r="F60" s="18" t="n"/>
      <c r="G60" s="18" t="n"/>
      <c r="H60" s="18" t="n"/>
      <c r="I60" s="18" t="n"/>
      <c r="J60" s="19" t="n"/>
      <c r="K60" s="18" t="n"/>
      <c r="L60" s="18" t="n"/>
      <c r="M60" s="18" t="n"/>
      <c r="N60" s="18" t="n"/>
      <c r="O60" s="18" t="n"/>
      <c r="P60" s="18" t="n"/>
      <c r="Q60" s="18" t="n"/>
      <c r="R60" s="18" t="n"/>
      <c r="S60" s="18" t="n"/>
      <c r="T60" s="18" t="n"/>
      <c r="U60" s="20">
        <f>IF(A60="","",IF(L60="Not tested","Pending",IF(L60="Fail",IF(OR(P60="",S60=""),"Incomplete follow-up","Ready for retest"),IF(L60="Pass with accepted limitations",IF(OR(S60="",T60=""),"Incomplete follow-up","Decision linked"),IF(OR(L60="Pass",L60="Not applicable"),"Complete","Pending")))))</f>
        <v/>
      </c>
      <c r="V60" s="18" t="n"/>
    </row>
    <row r="61" ht="22" customHeight="1">
      <c r="A61" s="18" t="n"/>
      <c r="B61" s="18" t="n"/>
      <c r="C61" s="18" t="n"/>
      <c r="D61" s="18" t="n"/>
      <c r="E61" s="18" t="n"/>
      <c r="F61" s="18" t="n"/>
      <c r="G61" s="18" t="n"/>
      <c r="H61" s="18" t="n"/>
      <c r="I61" s="18" t="n"/>
      <c r="J61" s="19" t="n"/>
      <c r="K61" s="18" t="n"/>
      <c r="L61" s="18" t="n"/>
      <c r="M61" s="18" t="n"/>
      <c r="N61" s="18" t="n"/>
      <c r="O61" s="18" t="n"/>
      <c r="P61" s="18" t="n"/>
      <c r="Q61" s="18" t="n"/>
      <c r="R61" s="18" t="n"/>
      <c r="S61" s="18" t="n"/>
      <c r="T61" s="18" t="n"/>
      <c r="U61" s="20">
        <f>IF(A61="","",IF(L61="Not tested","Pending",IF(L61="Fail",IF(OR(P61="",S61=""),"Incomplete follow-up","Ready for retest"),IF(L61="Pass with accepted limitations",IF(OR(S61="",T61=""),"Incomplete follow-up","Decision linked"),IF(OR(L61="Pass",L61="Not applicable"),"Complete","Pending")))))</f>
        <v/>
      </c>
      <c r="V61" s="18" t="n"/>
    </row>
    <row r="62" ht="22" customHeight="1">
      <c r="A62" s="18" t="n"/>
      <c r="B62" s="18" t="n"/>
      <c r="C62" s="18" t="n"/>
      <c r="D62" s="18" t="n"/>
      <c r="E62" s="18" t="n"/>
      <c r="F62" s="18" t="n"/>
      <c r="G62" s="18" t="n"/>
      <c r="H62" s="18" t="n"/>
      <c r="I62" s="18" t="n"/>
      <c r="J62" s="19" t="n"/>
      <c r="K62" s="18" t="n"/>
      <c r="L62" s="18" t="n"/>
      <c r="M62" s="18" t="n"/>
      <c r="N62" s="18" t="n"/>
      <c r="O62" s="18" t="n"/>
      <c r="P62" s="18" t="n"/>
      <c r="Q62" s="18" t="n"/>
      <c r="R62" s="18" t="n"/>
      <c r="S62" s="18" t="n"/>
      <c r="T62" s="18" t="n"/>
      <c r="U62" s="20">
        <f>IF(A62="","",IF(L62="Not tested","Pending",IF(L62="Fail",IF(OR(P62="",S62=""),"Incomplete follow-up","Ready for retest"),IF(L62="Pass with accepted limitations",IF(OR(S62="",T62=""),"Incomplete follow-up","Decision linked"),IF(OR(L62="Pass",L62="Not applicable"),"Complete","Pending")))))</f>
        <v/>
      </c>
      <c r="V62" s="18" t="n"/>
    </row>
    <row r="63" ht="22" customHeight="1">
      <c r="A63" s="18" t="n"/>
      <c r="B63" s="18" t="n"/>
      <c r="C63" s="18" t="n"/>
      <c r="D63" s="18" t="n"/>
      <c r="E63" s="18" t="n"/>
      <c r="F63" s="18" t="n"/>
      <c r="G63" s="18" t="n"/>
      <c r="H63" s="18" t="n"/>
      <c r="I63" s="18" t="n"/>
      <c r="J63" s="19" t="n"/>
      <c r="K63" s="18" t="n"/>
      <c r="L63" s="18" t="n"/>
      <c r="M63" s="18" t="n"/>
      <c r="N63" s="18" t="n"/>
      <c r="O63" s="18" t="n"/>
      <c r="P63" s="18" t="n"/>
      <c r="Q63" s="18" t="n"/>
      <c r="R63" s="18" t="n"/>
      <c r="S63" s="18" t="n"/>
      <c r="T63" s="18" t="n"/>
      <c r="U63" s="20">
        <f>IF(A63="","",IF(L63="Not tested","Pending",IF(L63="Fail",IF(OR(P63="",S63=""),"Incomplete follow-up","Ready for retest"),IF(L63="Pass with accepted limitations",IF(OR(S63="",T63=""),"Incomplete follow-up","Decision linked"),IF(OR(L63="Pass",L63="Not applicable"),"Complete","Pending")))))</f>
        <v/>
      </c>
      <c r="V63" s="18" t="n"/>
    </row>
    <row r="64" ht="22" customHeight="1">
      <c r="A64" s="18" t="n"/>
      <c r="B64" s="18" t="n"/>
      <c r="C64" s="18" t="n"/>
      <c r="D64" s="18" t="n"/>
      <c r="E64" s="18" t="n"/>
      <c r="F64" s="18" t="n"/>
      <c r="G64" s="18" t="n"/>
      <c r="H64" s="18" t="n"/>
      <c r="I64" s="18" t="n"/>
      <c r="J64" s="19" t="n"/>
      <c r="K64" s="18" t="n"/>
      <c r="L64" s="18" t="n"/>
      <c r="M64" s="18" t="n"/>
      <c r="N64" s="18" t="n"/>
      <c r="O64" s="18" t="n"/>
      <c r="P64" s="18" t="n"/>
      <c r="Q64" s="18" t="n"/>
      <c r="R64" s="18" t="n"/>
      <c r="S64" s="18" t="n"/>
      <c r="T64" s="18" t="n"/>
      <c r="U64" s="20">
        <f>IF(A64="","",IF(L64="Not tested","Pending",IF(L64="Fail",IF(OR(P64="",S64=""),"Incomplete follow-up","Ready for retest"),IF(L64="Pass with accepted limitations",IF(OR(S64="",T64=""),"Incomplete follow-up","Decision linked"),IF(OR(L64="Pass",L64="Not applicable"),"Complete","Pending")))))</f>
        <v/>
      </c>
      <c r="V64" s="18" t="n"/>
    </row>
    <row r="65" ht="22" customHeight="1">
      <c r="A65" s="18" t="n"/>
      <c r="B65" s="18" t="n"/>
      <c r="C65" s="18" t="n"/>
      <c r="D65" s="18" t="n"/>
      <c r="E65" s="18" t="n"/>
      <c r="F65" s="18" t="n"/>
      <c r="G65" s="18" t="n"/>
      <c r="H65" s="18" t="n"/>
      <c r="I65" s="18" t="n"/>
      <c r="J65" s="19" t="n"/>
      <c r="K65" s="18" t="n"/>
      <c r="L65" s="18" t="n"/>
      <c r="M65" s="18" t="n"/>
      <c r="N65" s="18" t="n"/>
      <c r="O65" s="18" t="n"/>
      <c r="P65" s="18" t="n"/>
      <c r="Q65" s="18" t="n"/>
      <c r="R65" s="18" t="n"/>
      <c r="S65" s="18" t="n"/>
      <c r="T65" s="18" t="n"/>
      <c r="U65" s="20">
        <f>IF(A65="","",IF(L65="Not tested","Pending",IF(L65="Fail",IF(OR(P65="",S65=""),"Incomplete follow-up","Ready for retest"),IF(L65="Pass with accepted limitations",IF(OR(S65="",T65=""),"Incomplete follow-up","Decision linked"),IF(OR(L65="Pass",L65="Not applicable"),"Complete","Pending")))))</f>
        <v/>
      </c>
      <c r="V65" s="18" t="n"/>
    </row>
    <row r="66" ht="22" customHeight="1">
      <c r="A66" s="18" t="n"/>
      <c r="B66" s="18" t="n"/>
      <c r="C66" s="18" t="n"/>
      <c r="D66" s="18" t="n"/>
      <c r="E66" s="18" t="n"/>
      <c r="F66" s="18" t="n"/>
      <c r="G66" s="18" t="n"/>
      <c r="H66" s="18" t="n"/>
      <c r="I66" s="18" t="n"/>
      <c r="J66" s="19" t="n"/>
      <c r="K66" s="18" t="n"/>
      <c r="L66" s="18" t="n"/>
      <c r="M66" s="18" t="n"/>
      <c r="N66" s="18" t="n"/>
      <c r="O66" s="18" t="n"/>
      <c r="P66" s="18" t="n"/>
      <c r="Q66" s="18" t="n"/>
      <c r="R66" s="18" t="n"/>
      <c r="S66" s="18" t="n"/>
      <c r="T66" s="18" t="n"/>
      <c r="U66" s="20">
        <f>IF(A66="","",IF(L66="Not tested","Pending",IF(L66="Fail",IF(OR(P66="",S66=""),"Incomplete follow-up","Ready for retest"),IF(L66="Pass with accepted limitations",IF(OR(S66="",T66=""),"Incomplete follow-up","Decision linked"),IF(OR(L66="Pass",L66="Not applicable"),"Complete","Pending")))))</f>
        <v/>
      </c>
      <c r="V66" s="18" t="n"/>
    </row>
    <row r="67" ht="22" customHeight="1">
      <c r="A67" s="18" t="n"/>
      <c r="B67" s="18" t="n"/>
      <c r="C67" s="18" t="n"/>
      <c r="D67" s="18" t="n"/>
      <c r="E67" s="18" t="n"/>
      <c r="F67" s="18" t="n"/>
      <c r="G67" s="18" t="n"/>
      <c r="H67" s="18" t="n"/>
      <c r="I67" s="18" t="n"/>
      <c r="J67" s="19" t="n"/>
      <c r="K67" s="18" t="n"/>
      <c r="L67" s="18" t="n"/>
      <c r="M67" s="18" t="n"/>
      <c r="N67" s="18" t="n"/>
      <c r="O67" s="18" t="n"/>
      <c r="P67" s="18" t="n"/>
      <c r="Q67" s="18" t="n"/>
      <c r="R67" s="18" t="n"/>
      <c r="S67" s="18" t="n"/>
      <c r="T67" s="18" t="n"/>
      <c r="U67" s="20">
        <f>IF(A67="","",IF(L67="Not tested","Pending",IF(L67="Fail",IF(OR(P67="",S67=""),"Incomplete follow-up","Ready for retest"),IF(L67="Pass with accepted limitations",IF(OR(S67="",T67=""),"Incomplete follow-up","Decision linked"),IF(OR(L67="Pass",L67="Not applicable"),"Complete","Pending")))))</f>
        <v/>
      </c>
      <c r="V67" s="18" t="n"/>
    </row>
    <row r="68" ht="22" customHeight="1">
      <c r="A68" s="18" t="n"/>
      <c r="B68" s="18" t="n"/>
      <c r="C68" s="18" t="n"/>
      <c r="D68" s="18" t="n"/>
      <c r="E68" s="18" t="n"/>
      <c r="F68" s="18" t="n"/>
      <c r="G68" s="18" t="n"/>
      <c r="H68" s="18" t="n"/>
      <c r="I68" s="18" t="n"/>
      <c r="J68" s="19" t="n"/>
      <c r="K68" s="18" t="n"/>
      <c r="L68" s="18" t="n"/>
      <c r="M68" s="18" t="n"/>
      <c r="N68" s="18" t="n"/>
      <c r="O68" s="18" t="n"/>
      <c r="P68" s="18" t="n"/>
      <c r="Q68" s="18" t="n"/>
      <c r="R68" s="18" t="n"/>
      <c r="S68" s="18" t="n"/>
      <c r="T68" s="18" t="n"/>
      <c r="U68" s="20">
        <f>IF(A68="","",IF(L68="Not tested","Pending",IF(L68="Fail",IF(OR(P68="",S68=""),"Incomplete follow-up","Ready for retest"),IF(L68="Pass with accepted limitations",IF(OR(S68="",T68=""),"Incomplete follow-up","Decision linked"),IF(OR(L68="Pass",L68="Not applicable"),"Complete","Pending")))))</f>
        <v/>
      </c>
      <c r="V68" s="18" t="n"/>
    </row>
    <row r="69" ht="22" customHeight="1">
      <c r="A69" s="18" t="n"/>
      <c r="B69" s="18" t="n"/>
      <c r="C69" s="18" t="n"/>
      <c r="D69" s="18" t="n"/>
      <c r="E69" s="18" t="n"/>
      <c r="F69" s="18" t="n"/>
      <c r="G69" s="18" t="n"/>
      <c r="H69" s="18" t="n"/>
      <c r="I69" s="18" t="n"/>
      <c r="J69" s="19" t="n"/>
      <c r="K69" s="18" t="n"/>
      <c r="L69" s="18" t="n"/>
      <c r="M69" s="18" t="n"/>
      <c r="N69" s="18" t="n"/>
      <c r="O69" s="18" t="n"/>
      <c r="P69" s="18" t="n"/>
      <c r="Q69" s="18" t="n"/>
      <c r="R69" s="18" t="n"/>
      <c r="S69" s="18" t="n"/>
      <c r="T69" s="18" t="n"/>
      <c r="U69" s="20">
        <f>IF(A69="","",IF(L69="Not tested","Pending",IF(L69="Fail",IF(OR(P69="",S69=""),"Incomplete follow-up","Ready for retest"),IF(L69="Pass with accepted limitations",IF(OR(S69="",T69=""),"Incomplete follow-up","Decision linked"),IF(OR(L69="Pass",L69="Not applicable"),"Complete","Pending")))))</f>
        <v/>
      </c>
      <c r="V69" s="18" t="n"/>
    </row>
    <row r="70" ht="22" customHeight="1">
      <c r="A70" s="18" t="n"/>
      <c r="B70" s="18" t="n"/>
      <c r="C70" s="18" t="n"/>
      <c r="D70" s="18" t="n"/>
      <c r="E70" s="18" t="n"/>
      <c r="F70" s="18" t="n"/>
      <c r="G70" s="18" t="n"/>
      <c r="H70" s="18" t="n"/>
      <c r="I70" s="18" t="n"/>
      <c r="J70" s="19" t="n"/>
      <c r="K70" s="18" t="n"/>
      <c r="L70" s="18" t="n"/>
      <c r="M70" s="18" t="n"/>
      <c r="N70" s="18" t="n"/>
      <c r="O70" s="18" t="n"/>
      <c r="P70" s="18" t="n"/>
      <c r="Q70" s="18" t="n"/>
      <c r="R70" s="18" t="n"/>
      <c r="S70" s="18" t="n"/>
      <c r="T70" s="18" t="n"/>
      <c r="U70" s="20">
        <f>IF(A70="","",IF(L70="Not tested","Pending",IF(L70="Fail",IF(OR(P70="",S70=""),"Incomplete follow-up","Ready for retest"),IF(L70="Pass with accepted limitations",IF(OR(S70="",T70=""),"Incomplete follow-up","Decision linked"),IF(OR(L70="Pass",L70="Not applicable"),"Complete","Pending")))))</f>
        <v/>
      </c>
      <c r="V70" s="18" t="n"/>
    </row>
    <row r="71" ht="22" customHeight="1">
      <c r="A71" s="18" t="n"/>
      <c r="B71" s="18" t="n"/>
      <c r="C71" s="18" t="n"/>
      <c r="D71" s="18" t="n"/>
      <c r="E71" s="18" t="n"/>
      <c r="F71" s="18" t="n"/>
      <c r="G71" s="18" t="n"/>
      <c r="H71" s="18" t="n"/>
      <c r="I71" s="18" t="n"/>
      <c r="J71" s="19" t="n"/>
      <c r="K71" s="18" t="n"/>
      <c r="L71" s="18" t="n"/>
      <c r="M71" s="18" t="n"/>
      <c r="N71" s="18" t="n"/>
      <c r="O71" s="18" t="n"/>
      <c r="P71" s="18" t="n"/>
      <c r="Q71" s="18" t="n"/>
      <c r="R71" s="18" t="n"/>
      <c r="S71" s="18" t="n"/>
      <c r="T71" s="18" t="n"/>
      <c r="U71" s="20">
        <f>IF(A71="","",IF(L71="Not tested","Pending",IF(L71="Fail",IF(OR(P71="",S71=""),"Incomplete follow-up","Ready for retest"),IF(L71="Pass with accepted limitations",IF(OR(S71="",T71=""),"Incomplete follow-up","Decision linked"),IF(OR(L71="Pass",L71="Not applicable"),"Complete","Pending")))))</f>
        <v/>
      </c>
      <c r="V71" s="18" t="n"/>
    </row>
    <row r="72" ht="22" customHeight="1">
      <c r="A72" s="18" t="n"/>
      <c r="B72" s="18" t="n"/>
      <c r="C72" s="18" t="n"/>
      <c r="D72" s="18" t="n"/>
      <c r="E72" s="18" t="n"/>
      <c r="F72" s="18" t="n"/>
      <c r="G72" s="18" t="n"/>
      <c r="H72" s="18" t="n"/>
      <c r="I72" s="18" t="n"/>
      <c r="J72" s="19" t="n"/>
      <c r="K72" s="18" t="n"/>
      <c r="L72" s="18" t="n"/>
      <c r="M72" s="18" t="n"/>
      <c r="N72" s="18" t="n"/>
      <c r="O72" s="18" t="n"/>
      <c r="P72" s="18" t="n"/>
      <c r="Q72" s="18" t="n"/>
      <c r="R72" s="18" t="n"/>
      <c r="S72" s="18" t="n"/>
      <c r="T72" s="18" t="n"/>
      <c r="U72" s="20">
        <f>IF(A72="","",IF(L72="Not tested","Pending",IF(L72="Fail",IF(OR(P72="",S72=""),"Incomplete follow-up","Ready for retest"),IF(L72="Pass with accepted limitations",IF(OR(S72="",T72=""),"Incomplete follow-up","Decision linked"),IF(OR(L72="Pass",L72="Not applicable"),"Complete","Pending")))))</f>
        <v/>
      </c>
      <c r="V72" s="18" t="n"/>
    </row>
    <row r="73" ht="22" customHeight="1">
      <c r="A73" s="18" t="n"/>
      <c r="B73" s="18" t="n"/>
      <c r="C73" s="18" t="n"/>
      <c r="D73" s="18" t="n"/>
      <c r="E73" s="18" t="n"/>
      <c r="F73" s="18" t="n"/>
      <c r="G73" s="18" t="n"/>
      <c r="H73" s="18" t="n"/>
      <c r="I73" s="18" t="n"/>
      <c r="J73" s="19" t="n"/>
      <c r="K73" s="18" t="n"/>
      <c r="L73" s="18" t="n"/>
      <c r="M73" s="18" t="n"/>
      <c r="N73" s="18" t="n"/>
      <c r="O73" s="18" t="n"/>
      <c r="P73" s="18" t="n"/>
      <c r="Q73" s="18" t="n"/>
      <c r="R73" s="18" t="n"/>
      <c r="S73" s="18" t="n"/>
      <c r="T73" s="18" t="n"/>
      <c r="U73" s="20">
        <f>IF(A73="","",IF(L73="Not tested","Pending",IF(L73="Fail",IF(OR(P73="",S73=""),"Incomplete follow-up","Ready for retest"),IF(L73="Pass with accepted limitations",IF(OR(S73="",T73=""),"Incomplete follow-up","Decision linked"),IF(OR(L73="Pass",L73="Not applicable"),"Complete","Pending")))))</f>
        <v/>
      </c>
      <c r="V73" s="18" t="n"/>
    </row>
    <row r="74" ht="22" customHeight="1">
      <c r="A74" s="18" t="n"/>
      <c r="B74" s="18" t="n"/>
      <c r="C74" s="18" t="n"/>
      <c r="D74" s="18" t="n"/>
      <c r="E74" s="18" t="n"/>
      <c r="F74" s="18" t="n"/>
      <c r="G74" s="18" t="n"/>
      <c r="H74" s="18" t="n"/>
      <c r="I74" s="18" t="n"/>
      <c r="J74" s="19" t="n"/>
      <c r="K74" s="18" t="n"/>
      <c r="L74" s="18" t="n"/>
      <c r="M74" s="18" t="n"/>
      <c r="N74" s="18" t="n"/>
      <c r="O74" s="18" t="n"/>
      <c r="P74" s="18" t="n"/>
      <c r="Q74" s="18" t="n"/>
      <c r="R74" s="18" t="n"/>
      <c r="S74" s="18" t="n"/>
      <c r="T74" s="18" t="n"/>
      <c r="U74" s="20">
        <f>IF(A74="","",IF(L74="Not tested","Pending",IF(L74="Fail",IF(OR(P74="",S74=""),"Incomplete follow-up","Ready for retest"),IF(L74="Pass with accepted limitations",IF(OR(S74="",T74=""),"Incomplete follow-up","Decision linked"),IF(OR(L74="Pass",L74="Not applicable"),"Complete","Pending")))))</f>
        <v/>
      </c>
      <c r="V74" s="18" t="n"/>
    </row>
    <row r="75" ht="22" customHeight="1">
      <c r="A75" s="18" t="n"/>
      <c r="B75" s="18" t="n"/>
      <c r="C75" s="18" t="n"/>
      <c r="D75" s="18" t="n"/>
      <c r="E75" s="18" t="n"/>
      <c r="F75" s="18" t="n"/>
      <c r="G75" s="18" t="n"/>
      <c r="H75" s="18" t="n"/>
      <c r="I75" s="18" t="n"/>
      <c r="J75" s="19" t="n"/>
      <c r="K75" s="18" t="n"/>
      <c r="L75" s="18" t="n"/>
      <c r="M75" s="18" t="n"/>
      <c r="N75" s="18" t="n"/>
      <c r="O75" s="18" t="n"/>
      <c r="P75" s="18" t="n"/>
      <c r="Q75" s="18" t="n"/>
      <c r="R75" s="18" t="n"/>
      <c r="S75" s="18" t="n"/>
      <c r="T75" s="18" t="n"/>
      <c r="U75" s="20">
        <f>IF(A75="","",IF(L75="Not tested","Pending",IF(L75="Fail",IF(OR(P75="",S75=""),"Incomplete follow-up","Ready for retest"),IF(L75="Pass with accepted limitations",IF(OR(S75="",T75=""),"Incomplete follow-up","Decision linked"),IF(OR(L75="Pass",L75="Not applicable"),"Complete","Pending")))))</f>
        <v/>
      </c>
      <c r="V75" s="18" t="n"/>
    </row>
    <row r="76" ht="22" customHeight="1">
      <c r="A76" s="18" t="n"/>
      <c r="B76" s="18" t="n"/>
      <c r="C76" s="18" t="n"/>
      <c r="D76" s="18" t="n"/>
      <c r="E76" s="18" t="n"/>
      <c r="F76" s="18" t="n"/>
      <c r="G76" s="18" t="n"/>
      <c r="H76" s="18" t="n"/>
      <c r="I76" s="18" t="n"/>
      <c r="J76" s="19" t="n"/>
      <c r="K76" s="18" t="n"/>
      <c r="L76" s="18" t="n"/>
      <c r="M76" s="18" t="n"/>
      <c r="N76" s="18" t="n"/>
      <c r="O76" s="18" t="n"/>
      <c r="P76" s="18" t="n"/>
      <c r="Q76" s="18" t="n"/>
      <c r="R76" s="18" t="n"/>
      <c r="S76" s="18" t="n"/>
      <c r="T76" s="18" t="n"/>
      <c r="U76" s="20">
        <f>IF(A76="","",IF(L76="Not tested","Pending",IF(L76="Fail",IF(OR(P76="",S76=""),"Incomplete follow-up","Ready for retest"),IF(L76="Pass with accepted limitations",IF(OR(S76="",T76=""),"Incomplete follow-up","Decision linked"),IF(OR(L76="Pass",L76="Not applicable"),"Complete","Pending")))))</f>
        <v/>
      </c>
      <c r="V76" s="18" t="n"/>
    </row>
    <row r="77" ht="22" customHeight="1">
      <c r="A77" s="18" t="n"/>
      <c r="B77" s="18" t="n"/>
      <c r="C77" s="18" t="n"/>
      <c r="D77" s="18" t="n"/>
      <c r="E77" s="18" t="n"/>
      <c r="F77" s="18" t="n"/>
      <c r="G77" s="18" t="n"/>
      <c r="H77" s="18" t="n"/>
      <c r="I77" s="18" t="n"/>
      <c r="J77" s="19" t="n"/>
      <c r="K77" s="18" t="n"/>
      <c r="L77" s="18" t="n"/>
      <c r="M77" s="18" t="n"/>
      <c r="N77" s="18" t="n"/>
      <c r="O77" s="18" t="n"/>
      <c r="P77" s="18" t="n"/>
      <c r="Q77" s="18" t="n"/>
      <c r="R77" s="18" t="n"/>
      <c r="S77" s="18" t="n"/>
      <c r="T77" s="18" t="n"/>
      <c r="U77" s="20">
        <f>IF(A77="","",IF(L77="Not tested","Pending",IF(L77="Fail",IF(OR(P77="",S77=""),"Incomplete follow-up","Ready for retest"),IF(L77="Pass with accepted limitations",IF(OR(S77="",T77=""),"Incomplete follow-up","Decision linked"),IF(OR(L77="Pass",L77="Not applicable"),"Complete","Pending")))))</f>
        <v/>
      </c>
      <c r="V77" s="18" t="n"/>
    </row>
    <row r="78" ht="22" customHeight="1">
      <c r="A78" s="18" t="n"/>
      <c r="B78" s="18" t="n"/>
      <c r="C78" s="18" t="n"/>
      <c r="D78" s="18" t="n"/>
      <c r="E78" s="18" t="n"/>
      <c r="F78" s="18" t="n"/>
      <c r="G78" s="18" t="n"/>
      <c r="H78" s="18" t="n"/>
      <c r="I78" s="18" t="n"/>
      <c r="J78" s="19" t="n"/>
      <c r="K78" s="18" t="n"/>
      <c r="L78" s="18" t="n"/>
      <c r="M78" s="18" t="n"/>
      <c r="N78" s="18" t="n"/>
      <c r="O78" s="18" t="n"/>
      <c r="P78" s="18" t="n"/>
      <c r="Q78" s="18" t="n"/>
      <c r="R78" s="18" t="n"/>
      <c r="S78" s="18" t="n"/>
      <c r="T78" s="18" t="n"/>
      <c r="U78" s="20">
        <f>IF(A78="","",IF(L78="Not tested","Pending",IF(L78="Fail",IF(OR(P78="",S78=""),"Incomplete follow-up","Ready for retest"),IF(L78="Pass with accepted limitations",IF(OR(S78="",T78=""),"Incomplete follow-up","Decision linked"),IF(OR(L78="Pass",L78="Not applicable"),"Complete","Pending")))))</f>
        <v/>
      </c>
      <c r="V78" s="18" t="n"/>
    </row>
    <row r="79" ht="22" customHeight="1">
      <c r="A79" s="18" t="n"/>
      <c r="B79" s="18" t="n"/>
      <c r="C79" s="18" t="n"/>
      <c r="D79" s="18" t="n"/>
      <c r="E79" s="18" t="n"/>
      <c r="F79" s="18" t="n"/>
      <c r="G79" s="18" t="n"/>
      <c r="H79" s="18" t="n"/>
      <c r="I79" s="18" t="n"/>
      <c r="J79" s="19" t="n"/>
      <c r="K79" s="18" t="n"/>
      <c r="L79" s="18" t="n"/>
      <c r="M79" s="18" t="n"/>
      <c r="N79" s="18" t="n"/>
      <c r="O79" s="18" t="n"/>
      <c r="P79" s="18" t="n"/>
      <c r="Q79" s="18" t="n"/>
      <c r="R79" s="18" t="n"/>
      <c r="S79" s="18" t="n"/>
      <c r="T79" s="18" t="n"/>
      <c r="U79" s="20">
        <f>IF(A79="","",IF(L79="Not tested","Pending",IF(L79="Fail",IF(OR(P79="",S79=""),"Incomplete follow-up","Ready for retest"),IF(L79="Pass with accepted limitations",IF(OR(S79="",T79=""),"Incomplete follow-up","Decision linked"),IF(OR(L79="Pass",L79="Not applicable"),"Complete","Pending")))))</f>
        <v/>
      </c>
      <c r="V79" s="18" t="n"/>
    </row>
    <row r="80" ht="22" customHeight="1">
      <c r="A80" s="18" t="n"/>
      <c r="B80" s="18" t="n"/>
      <c r="C80" s="18" t="n"/>
      <c r="D80" s="18" t="n"/>
      <c r="E80" s="18" t="n"/>
      <c r="F80" s="18" t="n"/>
      <c r="G80" s="18" t="n"/>
      <c r="H80" s="18" t="n"/>
      <c r="I80" s="18" t="n"/>
      <c r="J80" s="19" t="n"/>
      <c r="K80" s="18" t="n"/>
      <c r="L80" s="18" t="n"/>
      <c r="M80" s="18" t="n"/>
      <c r="N80" s="18" t="n"/>
      <c r="O80" s="18" t="n"/>
      <c r="P80" s="18" t="n"/>
      <c r="Q80" s="18" t="n"/>
      <c r="R80" s="18" t="n"/>
      <c r="S80" s="18" t="n"/>
      <c r="T80" s="18" t="n"/>
      <c r="U80" s="20">
        <f>IF(A80="","",IF(L80="Not tested","Pending",IF(L80="Fail",IF(OR(P80="",S80=""),"Incomplete follow-up","Ready for retest"),IF(L80="Pass with accepted limitations",IF(OR(S80="",T80=""),"Incomplete follow-up","Decision linked"),IF(OR(L80="Pass",L80="Not applicable"),"Complete","Pending")))))</f>
        <v/>
      </c>
      <c r="V80" s="18" t="n"/>
    </row>
    <row r="81" ht="22" customHeight="1">
      <c r="A81" s="18" t="n"/>
      <c r="B81" s="18" t="n"/>
      <c r="C81" s="18" t="n"/>
      <c r="D81" s="18" t="n"/>
      <c r="E81" s="18" t="n"/>
      <c r="F81" s="18" t="n"/>
      <c r="G81" s="18" t="n"/>
      <c r="H81" s="18" t="n"/>
      <c r="I81" s="18" t="n"/>
      <c r="J81" s="19" t="n"/>
      <c r="K81" s="18" t="n"/>
      <c r="L81" s="18" t="n"/>
      <c r="M81" s="18" t="n"/>
      <c r="N81" s="18" t="n"/>
      <c r="O81" s="18" t="n"/>
      <c r="P81" s="18" t="n"/>
      <c r="Q81" s="18" t="n"/>
      <c r="R81" s="18" t="n"/>
      <c r="S81" s="18" t="n"/>
      <c r="T81" s="18" t="n"/>
      <c r="U81" s="20">
        <f>IF(A81="","",IF(L81="Not tested","Pending",IF(L81="Fail",IF(OR(P81="",S81=""),"Incomplete follow-up","Ready for retest"),IF(L81="Pass with accepted limitations",IF(OR(S81="",T81=""),"Incomplete follow-up","Decision linked"),IF(OR(L81="Pass",L81="Not applicable"),"Complete","Pending")))))</f>
        <v/>
      </c>
      <c r="V81" s="18" t="n"/>
    </row>
    <row r="82" ht="22" customHeight="1">
      <c r="A82" s="18" t="n"/>
      <c r="B82" s="18" t="n"/>
      <c r="C82" s="18" t="n"/>
      <c r="D82" s="18" t="n"/>
      <c r="E82" s="18" t="n"/>
      <c r="F82" s="18" t="n"/>
      <c r="G82" s="18" t="n"/>
      <c r="H82" s="18" t="n"/>
      <c r="I82" s="18" t="n"/>
      <c r="J82" s="19" t="n"/>
      <c r="K82" s="18" t="n"/>
      <c r="L82" s="18" t="n"/>
      <c r="M82" s="18" t="n"/>
      <c r="N82" s="18" t="n"/>
      <c r="O82" s="18" t="n"/>
      <c r="P82" s="18" t="n"/>
      <c r="Q82" s="18" t="n"/>
      <c r="R82" s="18" t="n"/>
      <c r="S82" s="18" t="n"/>
      <c r="T82" s="18" t="n"/>
      <c r="U82" s="20">
        <f>IF(A82="","",IF(L82="Not tested","Pending",IF(L82="Fail",IF(OR(P82="",S82=""),"Incomplete follow-up","Ready for retest"),IF(L82="Pass with accepted limitations",IF(OR(S82="",T82=""),"Incomplete follow-up","Decision linked"),IF(OR(L82="Pass",L82="Not applicable"),"Complete","Pending")))))</f>
        <v/>
      </c>
      <c r="V82" s="18" t="n"/>
    </row>
    <row r="83" ht="22" customHeight="1">
      <c r="A83" s="18" t="n"/>
      <c r="B83" s="18" t="n"/>
      <c r="C83" s="18" t="n"/>
      <c r="D83" s="18" t="n"/>
      <c r="E83" s="18" t="n"/>
      <c r="F83" s="18" t="n"/>
      <c r="G83" s="18" t="n"/>
      <c r="H83" s="18" t="n"/>
      <c r="I83" s="18" t="n"/>
      <c r="J83" s="19" t="n"/>
      <c r="K83" s="18" t="n"/>
      <c r="L83" s="18" t="n"/>
      <c r="M83" s="18" t="n"/>
      <c r="N83" s="18" t="n"/>
      <c r="O83" s="18" t="n"/>
      <c r="P83" s="18" t="n"/>
      <c r="Q83" s="18" t="n"/>
      <c r="R83" s="18" t="n"/>
      <c r="S83" s="18" t="n"/>
      <c r="T83" s="18" t="n"/>
      <c r="U83" s="20">
        <f>IF(A83="","",IF(L83="Not tested","Pending",IF(L83="Fail",IF(OR(P83="",S83=""),"Incomplete follow-up","Ready for retest"),IF(L83="Pass with accepted limitations",IF(OR(S83="",T83=""),"Incomplete follow-up","Decision linked"),IF(OR(L83="Pass",L83="Not applicable"),"Complete","Pending")))))</f>
        <v/>
      </c>
      <c r="V83" s="18" t="n"/>
    </row>
    <row r="84" ht="22" customHeight="1">
      <c r="A84" s="18" t="n"/>
      <c r="B84" s="18" t="n"/>
      <c r="C84" s="18" t="n"/>
      <c r="D84" s="18" t="n"/>
      <c r="E84" s="18" t="n"/>
      <c r="F84" s="18" t="n"/>
      <c r="G84" s="18" t="n"/>
      <c r="H84" s="18" t="n"/>
      <c r="I84" s="18" t="n"/>
      <c r="J84" s="19" t="n"/>
      <c r="K84" s="18" t="n"/>
      <c r="L84" s="18" t="n"/>
      <c r="M84" s="18" t="n"/>
      <c r="N84" s="18" t="n"/>
      <c r="O84" s="18" t="n"/>
      <c r="P84" s="18" t="n"/>
      <c r="Q84" s="18" t="n"/>
      <c r="R84" s="18" t="n"/>
      <c r="S84" s="18" t="n"/>
      <c r="T84" s="18" t="n"/>
      <c r="U84" s="20">
        <f>IF(A84="","",IF(L84="Not tested","Pending",IF(L84="Fail",IF(OR(P84="",S84=""),"Incomplete follow-up","Ready for retest"),IF(L84="Pass with accepted limitations",IF(OR(S84="",T84=""),"Incomplete follow-up","Decision linked"),IF(OR(L84="Pass",L84="Not applicable"),"Complete","Pending")))))</f>
        <v/>
      </c>
      <c r="V84" s="18" t="n"/>
    </row>
    <row r="85" ht="22" customHeight="1">
      <c r="A85" s="18" t="n"/>
      <c r="B85" s="18" t="n"/>
      <c r="C85" s="18" t="n"/>
      <c r="D85" s="18" t="n"/>
      <c r="E85" s="18" t="n"/>
      <c r="F85" s="18" t="n"/>
      <c r="G85" s="18" t="n"/>
      <c r="H85" s="18" t="n"/>
      <c r="I85" s="18" t="n"/>
      <c r="J85" s="19" t="n"/>
      <c r="K85" s="18" t="n"/>
      <c r="L85" s="18" t="n"/>
      <c r="M85" s="18" t="n"/>
      <c r="N85" s="18" t="n"/>
      <c r="O85" s="18" t="n"/>
      <c r="P85" s="18" t="n"/>
      <c r="Q85" s="18" t="n"/>
      <c r="R85" s="18" t="n"/>
      <c r="S85" s="18" t="n"/>
      <c r="T85" s="18" t="n"/>
      <c r="U85" s="20">
        <f>IF(A85="","",IF(L85="Not tested","Pending",IF(L85="Fail",IF(OR(P85="",S85=""),"Incomplete follow-up","Ready for retest"),IF(L85="Pass with accepted limitations",IF(OR(S85="",T85=""),"Incomplete follow-up","Decision linked"),IF(OR(L85="Pass",L85="Not applicable"),"Complete","Pending")))))</f>
        <v/>
      </c>
      <c r="V85" s="18" t="n"/>
    </row>
  </sheetData>
  <autoFilter ref="A5:V85"/>
  <mergeCells count="2">
    <mergeCell ref="A2:V2"/>
    <mergeCell ref="A1:V1"/>
  </mergeCells>
  <conditionalFormatting sqref="L6:L85">
    <cfRule type="expression" priority="1" dxfId="1">
      <formula>$L6="Pass"</formula>
    </cfRule>
    <cfRule type="expression" priority="2" dxfId="5">
      <formula>$L6="Pass with accepted limitations"</formula>
    </cfRule>
    <cfRule type="expression" priority="3" dxfId="0">
      <formula>$L6="Fail"</formula>
    </cfRule>
    <cfRule type="expression" priority="4" dxfId="4">
      <formula>$L6="Not tested"</formula>
    </cfRule>
    <cfRule type="expression" priority="5" dxfId="4">
      <formula>$L6="Not applicable"</formula>
    </cfRule>
  </conditionalFormatting>
  <conditionalFormatting sqref="U6:U85">
    <cfRule type="expression" priority="6" dxfId="1">
      <formula>$U6="Complete"</formula>
    </cfRule>
    <cfRule type="expression" priority="7" dxfId="5">
      <formula>$U6="Decision linked"</formula>
    </cfRule>
    <cfRule type="expression" priority="8" dxfId="2">
      <formula>$U6="Ready for retest"</formula>
    </cfRule>
    <cfRule type="expression" priority="9" dxfId="0">
      <formula>$U6="Incomplete follow-up"</formula>
    </cfRule>
    <cfRule type="expression" priority="10" dxfId="4">
      <formula>$U6="Pending"</formula>
    </cfRule>
  </conditionalFormatting>
  <dataValidations count="8">
    <dataValidation sqref="B6:B85" showDropDown="0" showInputMessage="0" showErrorMessage="0" allowBlank="1" errorTitle="Invalid value" error="Select a value from the approved list." type="list">
      <formula1>=ValidationActivityList</formula1>
    </dataValidation>
    <dataValidation sqref="C6:C85" showDropDown="0" showInputMessage="0" showErrorMessage="0" allowBlank="1" errorTitle="Invalid value" error="Select a value from the approved list." type="list">
      <formula1>=DataAreaList</formula1>
    </dataValidation>
    <dataValidation sqref="L6:L85" showDropDown="0" showInputMessage="0" showErrorMessage="0" allowBlank="1" errorTitle="Invalid value" error="Select a value from the approved list." type="list">
      <formula1>=ValidationResultList</formula1>
    </dataValidation>
    <dataValidation sqref="M6:M85" showDropDown="0" showInputMessage="0" showErrorMessage="0" allowBlank="1" errorTitle="Invalid value" error="Select a value from the approved list." type="list">
      <formula1>=IssueSeverityList</formula1>
    </dataValidation>
    <dataValidation sqref="N6:N85" showDropDown="0" showInputMessage="0" showErrorMessage="0" allowBlank="1" errorTitle="Invalid value" error="Select a value from the approved list." type="list">
      <formula1>=IssueClassificationList</formula1>
    </dataValidation>
    <dataValidation sqref="O6:O85" showDropDown="0" showInputMessage="0" showErrorMessage="0" allowBlank="1" errorTitle="Invalid value" error="Select a value from the approved list." type="list">
      <formula1>=YesNoTbdList</formula1>
    </dataValidation>
    <dataValidation sqref="Q6:Q85" showDropDown="0" showInputMessage="0" showErrorMessage="0" allowBlank="1" errorTitle="Invalid value" error="Select a value from the approved list." type="list">
      <formula1>=YesNoTbdList</formula1>
    </dataValidation>
    <dataValidation sqref="R6:R85" showDropDown="0" showInputMessage="0" showErrorMessage="0" allowBlank="1" errorTitle="Invalid value" error="Select a value from the approved list." type="list">
      <formula1>=RetestResultList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T7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32" customWidth="1" min="3" max="3"/>
    <col width="32" customWidth="1" min="4" max="4"/>
    <col width="18" customWidth="1" min="5" max="5"/>
    <col width="12" customWidth="1" min="6" max="6"/>
    <col width="16" customWidth="1" min="7" max="7"/>
    <col width="32" customWidth="1" min="8" max="8"/>
    <col width="20" customWidth="1" min="9" max="9"/>
    <col width="18" customWidth="1" min="10" max="10"/>
    <col width="14" customWidth="1" min="11" max="11"/>
    <col width="12" customWidth="1" min="12" max="12"/>
    <col width="12" customWidth="1" min="13" max="13"/>
    <col width="32" customWidth="1" min="14" max="14"/>
    <col width="18" customWidth="1" min="15" max="15"/>
    <col width="14" customWidth="1" min="16" max="16"/>
    <col width="13" customWidth="1" min="17" max="17"/>
    <col width="32" customWidth="1" min="18" max="18"/>
    <col width="18" customWidth="1" min="19" max="19"/>
    <col width="32" customWidth="1" min="20" max="20"/>
  </cols>
  <sheetData>
    <row r="1" ht="28" customHeight="1">
      <c r="A1" s="1" t="inlineStr">
        <is>
          <t>Redirects</t>
        </is>
      </c>
    </row>
    <row r="2" ht="34" customHeight="1">
      <c r="A2" s="2" t="inlineStr">
        <is>
          <t>Track only URL continuity that matters to the migration or launch. Record the intended destination, ownership, observed behavior, and any approved exception in one place.</t>
        </is>
      </c>
    </row>
    <row r="3">
      <c r="A3" s="16" t="inlineStr">
        <is>
          <t>← Back to Project Overview</t>
        </is>
      </c>
    </row>
    <row r="5" ht="34" customHeight="1">
      <c r="A5" s="17" t="inlineStr">
        <is>
          <t>Redirect ID</t>
        </is>
      </c>
      <c r="B5" s="17" t="inlineStr">
        <is>
          <t>Related Validation / Decision IDs</t>
        </is>
      </c>
      <c r="C5" s="17" t="inlineStr">
        <is>
          <t>Source URL or Path</t>
        </is>
      </c>
      <c r="D5" s="17" t="inlineStr">
        <is>
          <t>Target URL or Path</t>
        </is>
      </c>
      <c r="E5" s="17" t="inlineStr">
        <is>
          <t>Content Type</t>
        </is>
      </c>
      <c r="F5" s="17" t="inlineStr">
        <is>
          <t>Priority</t>
        </is>
      </c>
      <c r="G5" s="17" t="inlineStr">
        <is>
          <t>Redirect Required?</t>
        </is>
      </c>
      <c r="H5" s="17" t="inlineStr">
        <is>
          <t>Intended Behavior / Method</t>
        </is>
      </c>
      <c r="I5" s="17" t="inlineStr">
        <is>
          <t>Owner</t>
        </is>
      </c>
      <c r="J5" s="17" t="inlineStr">
        <is>
          <t>Environment</t>
        </is>
      </c>
      <c r="K5" s="17" t="inlineStr">
        <is>
          <t>Implemented?</t>
        </is>
      </c>
      <c r="L5" s="17" t="inlineStr">
        <is>
          <t>Tested?</t>
        </is>
      </c>
      <c r="M5" s="17" t="inlineStr">
        <is>
          <t>HTTP Status</t>
        </is>
      </c>
      <c r="N5" s="17" t="inlineStr">
        <is>
          <t>Final Destination</t>
        </is>
      </c>
      <c r="O5" s="17" t="inlineStr">
        <is>
          <t>Chain / Loop</t>
        </is>
      </c>
      <c r="P5" s="17" t="inlineStr">
        <is>
          <t>Test Result</t>
        </is>
      </c>
      <c r="Q5" s="17" t="inlineStr">
        <is>
          <t>Test Date</t>
        </is>
      </c>
      <c r="R5" s="17" t="inlineStr">
        <is>
          <t>Evidence / Exception</t>
        </is>
      </c>
      <c r="S5" s="17" t="inlineStr">
        <is>
          <t>Readiness</t>
        </is>
      </c>
      <c r="T5" s="17" t="inlineStr">
        <is>
          <t>Notes</t>
        </is>
      </c>
    </row>
    <row r="6" ht="42" customHeight="1">
      <c r="A6" s="18" t="inlineStr">
        <is>
          <t>RED-001</t>
        </is>
      </c>
      <c r="B6" s="18" t="inlineStr">
        <is>
          <t>VAL-004; Must be corrected before launch.</t>
        </is>
      </c>
      <c r="C6" s="18" t="inlineStr">
        <is>
          <t>/old-running-shoes</t>
        </is>
      </c>
      <c r="D6" s="18" t="inlineStr">
        <is>
          <t>/collections/running-shoes</t>
        </is>
      </c>
      <c r="E6" s="18" t="inlineStr">
        <is>
          <t>Category / collection</t>
        </is>
      </c>
      <c r="F6" s="18" t="inlineStr">
        <is>
          <t>Critical</t>
        </is>
      </c>
      <c r="G6" s="18" t="inlineStr">
        <is>
          <t>Yes</t>
        </is>
      </c>
      <c r="H6" s="18" t="inlineStr">
        <is>
          <t>Target-native redirect</t>
        </is>
      </c>
      <c r="I6" s="18" t="inlineStr">
        <is>
          <t>SEO Lead</t>
        </is>
      </c>
      <c r="J6" s="18" t="inlineStr">
        <is>
          <t>Target staging</t>
        </is>
      </c>
      <c r="K6" s="18" t="inlineStr">
        <is>
          <t>No</t>
        </is>
      </c>
      <c r="L6" s="18" t="inlineStr">
        <is>
          <t>Yes</t>
        </is>
      </c>
      <c r="M6" s="18" t="inlineStr">
        <is>
          <t>404</t>
        </is>
      </c>
      <c r="N6" s="18" t="inlineStr">
        <is>
          <t>/old-running-shoes</t>
        </is>
      </c>
      <c r="O6" s="18" t="inlineStr">
        <is>
          <t>Not applicable</t>
        </is>
      </c>
      <c r="P6" s="18" t="inlineStr">
        <is>
          <t>Fail</t>
        </is>
      </c>
      <c r="Q6" s="19" t="n">
        <v>46241</v>
      </c>
      <c r="R6" s="18" t="inlineStr">
        <is>
          <t>secure-link/RED-001; Must be corrected before launch.</t>
        </is>
      </c>
      <c r="S6" s="20">
        <f>IF(A6="","",IF(G6="No","Not required",IF(G6="To be confirmed","Decision required",IF(AND(K6="Yes",L6="Yes",P6="Pass",OR(O6="No chain or loop",O6="Not applicable")),"Ready",IF(P6="Fail","Blocked","Pending")))))</f>
        <v/>
      </c>
      <c r="T6" s="18" t="inlineStr"/>
    </row>
    <row r="7" ht="42" customHeight="1">
      <c r="A7" s="18" t="inlineStr">
        <is>
          <t>RED-002</t>
        </is>
      </c>
      <c r="B7" s="18" t="inlineStr">
        <is>
          <t>VAL-007</t>
        </is>
      </c>
      <c r="C7" s="18" t="inlineStr">
        <is>
          <t>/products/example-shirt</t>
        </is>
      </c>
      <c r="D7" s="18" t="inlineStr">
        <is>
          <t>/products/example-shirt</t>
        </is>
      </c>
      <c r="E7" s="18" t="inlineStr">
        <is>
          <t>Product</t>
        </is>
      </c>
      <c r="F7" s="18" t="inlineStr">
        <is>
          <t>High</t>
        </is>
      </c>
      <c r="G7" s="18" t="inlineStr">
        <is>
          <t>No</t>
        </is>
      </c>
      <c r="H7" s="18" t="inlineStr">
        <is>
          <t>Preserved URL</t>
        </is>
      </c>
      <c r="I7" s="18" t="inlineStr">
        <is>
          <t>Target Platform Administrator</t>
        </is>
      </c>
      <c r="J7" s="18" t="inlineStr">
        <is>
          <t>Target staging</t>
        </is>
      </c>
      <c r="K7" s="18" t="inlineStr">
        <is>
          <t>Yes</t>
        </is>
      </c>
      <c r="L7" s="18" t="inlineStr">
        <is>
          <t>Yes</t>
        </is>
      </c>
      <c r="M7" s="18" t="inlineStr">
        <is>
          <t>200</t>
        </is>
      </c>
      <c r="N7" s="18" t="inlineStr">
        <is>
          <t>/products/example-shirt</t>
        </is>
      </c>
      <c r="O7" s="18" t="inlineStr">
        <is>
          <t>Not applicable</t>
        </is>
      </c>
      <c r="P7" s="18" t="inlineStr">
        <is>
          <t>Pass</t>
        </is>
      </c>
      <c r="Q7" s="19" t="n">
        <v>46243</v>
      </c>
      <c r="R7" s="18" t="inlineStr">
        <is>
          <t>secure-link/RED-002</t>
        </is>
      </c>
      <c r="S7" s="20">
        <f>IF(A7="","",IF(G7="No","Not required",IF(G7="To be confirmed","Decision required",IF(AND(K7="Yes",L7="Yes",P7="Pass",OR(O7="No chain or loop",O7="Not applicable")),"Ready",IF(P7="Fail","Blocked","Pending")))))</f>
        <v/>
      </c>
      <c r="T7" s="18" t="inlineStr"/>
    </row>
    <row r="8" ht="42" customHeight="1">
      <c r="A8" s="18" t="inlineStr">
        <is>
          <t>RED-003</t>
        </is>
      </c>
      <c r="B8" s="18" t="inlineStr"/>
      <c r="C8" s="18" t="inlineStr">
        <is>
          <t>/blog/size-guide</t>
        </is>
      </c>
      <c r="D8" s="18" t="inlineStr">
        <is>
          <t>/pages/size-guide</t>
        </is>
      </c>
      <c r="E8" s="18" t="inlineStr">
        <is>
          <t>CMS / Blog</t>
        </is>
      </c>
      <c r="F8" s="18" t="inlineStr">
        <is>
          <t>Medium</t>
        </is>
      </c>
      <c r="G8" s="18" t="inlineStr">
        <is>
          <t>Yes</t>
        </is>
      </c>
      <c r="H8" s="18" t="inlineStr">
        <is>
          <t>Manual redirect</t>
        </is>
      </c>
      <c r="I8" s="18" t="inlineStr">
        <is>
          <t>SEO Lead</t>
        </is>
      </c>
      <c r="J8" s="18" t="inlineStr">
        <is>
          <t>Target staging</t>
        </is>
      </c>
      <c r="K8" s="18" t="inlineStr">
        <is>
          <t>Yes</t>
        </is>
      </c>
      <c r="L8" s="18" t="inlineStr">
        <is>
          <t>Yes</t>
        </is>
      </c>
      <c r="M8" s="18" t="inlineStr">
        <is>
          <t>301</t>
        </is>
      </c>
      <c r="N8" s="18" t="inlineStr">
        <is>
          <t>/pages/size-guide</t>
        </is>
      </c>
      <c r="O8" s="18" t="inlineStr">
        <is>
          <t>No chain or loop</t>
        </is>
      </c>
      <c r="P8" s="18" t="inlineStr">
        <is>
          <t>Pass</t>
        </is>
      </c>
      <c r="Q8" s="19" t="n">
        <v>46243</v>
      </c>
      <c r="R8" s="18" t="inlineStr">
        <is>
          <t>secure-link/RED-003</t>
        </is>
      </c>
      <c r="S8" s="20">
        <f>IF(A8="","",IF(G8="No","Not required",IF(G8="To be confirmed","Decision required",IF(AND(K8="Yes",L8="Yes",P8="Pass",OR(O8="No chain or loop",O8="Not applicable")),"Ready",IF(P8="Fail","Blocked","Pending")))))</f>
        <v/>
      </c>
      <c r="T8" s="18" t="inlineStr"/>
    </row>
    <row r="9" ht="42" customHeight="1">
      <c r="A9" s="18" t="inlineStr">
        <is>
          <t>RED-004</t>
        </is>
      </c>
      <c r="B9" s="18" t="inlineStr">
        <is>
          <t>Accepted retirement recorded in DEC-003.</t>
        </is>
      </c>
      <c r="C9" s="18" t="inlineStr">
        <is>
          <t>/campaign/summer-2024</t>
        </is>
      </c>
      <c r="D9" s="18" t="inlineStr"/>
      <c r="E9" s="18" t="inlineStr">
        <is>
          <t>Campaign</t>
        </is>
      </c>
      <c r="F9" s="18" t="inlineStr">
        <is>
          <t>Low</t>
        </is>
      </c>
      <c r="G9" s="18" t="inlineStr">
        <is>
          <t>No</t>
        </is>
      </c>
      <c r="H9" s="18" t="inlineStr">
        <is>
          <t>Accepted no redirect</t>
        </is>
      </c>
      <c r="I9" s="18" t="inlineStr">
        <is>
          <t>Marketing Lead</t>
        </is>
      </c>
      <c r="J9" s="18" t="inlineStr">
        <is>
          <t>External routing</t>
        </is>
      </c>
      <c r="K9" s="18" t="inlineStr">
        <is>
          <t>No</t>
        </is>
      </c>
      <c r="L9" s="18" t="inlineStr">
        <is>
          <t>No</t>
        </is>
      </c>
      <c r="M9" s="18" t="inlineStr"/>
      <c r="N9" s="18" t="inlineStr"/>
      <c r="O9" s="18" t="inlineStr">
        <is>
          <t>Not applicable</t>
        </is>
      </c>
      <c r="P9" s="18" t="inlineStr">
        <is>
          <t>Not applicable</t>
        </is>
      </c>
      <c r="Q9" s="19" t="n">
        <v>46243</v>
      </c>
      <c r="R9" s="18" t="inlineStr">
        <is>
          <t>secure-link/RED-004; Accepted retirement recorded in DEC-003.</t>
        </is>
      </c>
      <c r="S9" s="20">
        <f>IF(A9="","",IF(G9="No","Not required",IF(G9="To be confirmed","Decision required",IF(AND(K9="Yes",L9="Yes",P9="Pass",OR(O9="No chain or loop",O9="Not applicable")),"Ready",IF(P9="Fail","Blocked","Pending")))))</f>
        <v/>
      </c>
      <c r="T9" s="18" t="inlineStr"/>
    </row>
    <row r="10" ht="22" customHeight="1">
      <c r="A10" s="18" t="n"/>
      <c r="B10" s="18" t="n"/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  <c r="O10" s="18" t="n"/>
      <c r="P10" s="18" t="n"/>
      <c r="Q10" s="19" t="n"/>
      <c r="R10" s="18" t="n"/>
      <c r="S10" s="20">
        <f>IF(A10="","",IF(G10="No","Not required",IF(G10="To be confirmed","Decision required",IF(AND(K10="Yes",L10="Yes",P10="Pass",OR(O10="No chain or loop",O10="Not applicable")),"Ready",IF(P10="Fail","Blocked","Pending")))))</f>
        <v/>
      </c>
      <c r="T10" s="18" t="n"/>
    </row>
    <row r="11" ht="22" customHeight="1">
      <c r="A11" s="18" t="n"/>
      <c r="B11" s="18" t="n"/>
      <c r="C11" s="18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8" t="n"/>
      <c r="O11" s="18" t="n"/>
      <c r="P11" s="18" t="n"/>
      <c r="Q11" s="19" t="n"/>
      <c r="R11" s="18" t="n"/>
      <c r="S11" s="20">
        <f>IF(A11="","",IF(G11="No","Not required",IF(G11="To be confirmed","Decision required",IF(AND(K11="Yes",L11="Yes",P11="Pass",OR(O11="No chain or loop",O11="Not applicable")),"Ready",IF(P11="Fail","Blocked","Pending")))))</f>
        <v/>
      </c>
      <c r="T11" s="18" t="n"/>
    </row>
    <row r="12" ht="22" customHeight="1">
      <c r="A12" s="18" t="n"/>
      <c r="B12" s="18" t="n"/>
      <c r="C12" s="18" t="n"/>
      <c r="D12" s="18" t="n"/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8" t="n"/>
      <c r="O12" s="18" t="n"/>
      <c r="P12" s="18" t="n"/>
      <c r="Q12" s="19" t="n"/>
      <c r="R12" s="18" t="n"/>
      <c r="S12" s="20">
        <f>IF(A12="","",IF(G12="No","Not required",IF(G12="To be confirmed","Decision required",IF(AND(K12="Yes",L12="Yes",P12="Pass",OR(O12="No chain or loop",O12="Not applicable")),"Ready",IF(P12="Fail","Blocked","Pending")))))</f>
        <v/>
      </c>
      <c r="T12" s="18" t="n"/>
    </row>
    <row r="13" ht="22" customHeight="1">
      <c r="A13" s="18" t="n"/>
      <c r="B13" s="18" t="n"/>
      <c r="C13" s="18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  <c r="O13" s="18" t="n"/>
      <c r="P13" s="18" t="n"/>
      <c r="Q13" s="19" t="n"/>
      <c r="R13" s="18" t="n"/>
      <c r="S13" s="20">
        <f>IF(A13="","",IF(G13="No","Not required",IF(G13="To be confirmed","Decision required",IF(AND(K13="Yes",L13="Yes",P13="Pass",OR(O13="No chain or loop",O13="Not applicable")),"Ready",IF(P13="Fail","Blocked","Pending")))))</f>
        <v/>
      </c>
      <c r="T13" s="18" t="n"/>
    </row>
    <row r="14" ht="22" customHeight="1">
      <c r="A14" s="18" t="n"/>
      <c r="B14" s="18" t="n"/>
      <c r="C14" s="18" t="n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8" t="n"/>
      <c r="O14" s="18" t="n"/>
      <c r="P14" s="18" t="n"/>
      <c r="Q14" s="19" t="n"/>
      <c r="R14" s="18" t="n"/>
      <c r="S14" s="20">
        <f>IF(A14="","",IF(G14="No","Not required",IF(G14="To be confirmed","Decision required",IF(AND(K14="Yes",L14="Yes",P14="Pass",OR(O14="No chain or loop",O14="Not applicable")),"Ready",IF(P14="Fail","Blocked","Pending")))))</f>
        <v/>
      </c>
      <c r="T14" s="18" t="n"/>
    </row>
    <row r="15" ht="22" customHeight="1">
      <c r="A15" s="18" t="n"/>
      <c r="B15" s="18" t="n"/>
      <c r="C15" s="18" t="n"/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  <c r="O15" s="18" t="n"/>
      <c r="P15" s="18" t="n"/>
      <c r="Q15" s="19" t="n"/>
      <c r="R15" s="18" t="n"/>
      <c r="S15" s="20">
        <f>IF(A15="","",IF(G15="No","Not required",IF(G15="To be confirmed","Decision required",IF(AND(K15="Yes",L15="Yes",P15="Pass",OR(O15="No chain or loop",O15="Not applicable")),"Ready",IF(P15="Fail","Blocked","Pending")))))</f>
        <v/>
      </c>
      <c r="T15" s="18" t="n"/>
    </row>
    <row r="16" ht="22" customHeight="1">
      <c r="A16" s="18" t="n"/>
      <c r="B16" s="18" t="n"/>
      <c r="C16" s="18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18" t="n"/>
      <c r="O16" s="18" t="n"/>
      <c r="P16" s="18" t="n"/>
      <c r="Q16" s="19" t="n"/>
      <c r="R16" s="18" t="n"/>
      <c r="S16" s="20">
        <f>IF(A16="","",IF(G16="No","Not required",IF(G16="To be confirmed","Decision required",IF(AND(K16="Yes",L16="Yes",P16="Pass",OR(O16="No chain or loop",O16="Not applicable")),"Ready",IF(P16="Fail","Blocked","Pending")))))</f>
        <v/>
      </c>
      <c r="T16" s="18" t="n"/>
    </row>
    <row r="17" ht="22" customHeight="1">
      <c r="A17" s="18" t="n"/>
      <c r="B17" s="18" t="n"/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8" t="n"/>
      <c r="O17" s="18" t="n"/>
      <c r="P17" s="18" t="n"/>
      <c r="Q17" s="19" t="n"/>
      <c r="R17" s="18" t="n"/>
      <c r="S17" s="20">
        <f>IF(A17="","",IF(G17="No","Not required",IF(G17="To be confirmed","Decision required",IF(AND(K17="Yes",L17="Yes",P17="Pass",OR(O17="No chain or loop",O17="Not applicable")),"Ready",IF(P17="Fail","Blocked","Pending")))))</f>
        <v/>
      </c>
      <c r="T17" s="18" t="n"/>
    </row>
    <row r="18" ht="22" customHeight="1">
      <c r="A18" s="18" t="n"/>
      <c r="B18" s="18" t="n"/>
      <c r="C18" s="18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8" t="n"/>
      <c r="O18" s="18" t="n"/>
      <c r="P18" s="18" t="n"/>
      <c r="Q18" s="19" t="n"/>
      <c r="R18" s="18" t="n"/>
      <c r="S18" s="20">
        <f>IF(A18="","",IF(G18="No","Not required",IF(G18="To be confirmed","Decision required",IF(AND(K18="Yes",L18="Yes",P18="Pass",OR(O18="No chain or loop",O18="Not applicable")),"Ready",IF(P18="Fail","Blocked","Pending")))))</f>
        <v/>
      </c>
      <c r="T18" s="18" t="n"/>
    </row>
    <row r="19" ht="22" customHeight="1">
      <c r="A19" s="18" t="n"/>
      <c r="B19" s="18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9" t="n"/>
      <c r="R19" s="18" t="n"/>
      <c r="S19" s="20">
        <f>IF(A19="","",IF(G19="No","Not required",IF(G19="To be confirmed","Decision required",IF(AND(K19="Yes",L19="Yes",P19="Pass",OR(O19="No chain or loop",O19="Not applicable")),"Ready",IF(P19="Fail","Blocked","Pending")))))</f>
        <v/>
      </c>
      <c r="T19" s="18" t="n"/>
    </row>
    <row r="20" ht="22" customHeight="1">
      <c r="A20" s="18" t="n"/>
      <c r="B20" s="18" t="n"/>
      <c r="C20" s="18" t="n"/>
      <c r="D20" s="18" t="n"/>
      <c r="E20" s="18" t="n"/>
      <c r="F20" s="18" t="n"/>
      <c r="G20" s="18" t="n"/>
      <c r="H20" s="18" t="n"/>
      <c r="I20" s="18" t="n"/>
      <c r="J20" s="18" t="n"/>
      <c r="K20" s="18" t="n"/>
      <c r="L20" s="18" t="n"/>
      <c r="M20" s="18" t="n"/>
      <c r="N20" s="18" t="n"/>
      <c r="O20" s="18" t="n"/>
      <c r="P20" s="18" t="n"/>
      <c r="Q20" s="19" t="n"/>
      <c r="R20" s="18" t="n"/>
      <c r="S20" s="20">
        <f>IF(A20="","",IF(G20="No","Not required",IF(G20="To be confirmed","Decision required",IF(AND(K20="Yes",L20="Yes",P20="Pass",OR(O20="No chain or loop",O20="Not applicable")),"Ready",IF(P20="Fail","Blocked","Pending")))))</f>
        <v/>
      </c>
      <c r="T20" s="18" t="n"/>
    </row>
    <row r="21" ht="22" customHeight="1">
      <c r="A21" s="18" t="n"/>
      <c r="B21" s="18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9" t="n"/>
      <c r="R21" s="18" t="n"/>
      <c r="S21" s="20">
        <f>IF(A21="","",IF(G21="No","Not required",IF(G21="To be confirmed","Decision required",IF(AND(K21="Yes",L21="Yes",P21="Pass",OR(O21="No chain or loop",O21="Not applicable")),"Ready",IF(P21="Fail","Blocked","Pending")))))</f>
        <v/>
      </c>
      <c r="T21" s="18" t="n"/>
    </row>
    <row r="22" ht="22" customHeight="1">
      <c r="A22" s="18" t="n"/>
      <c r="B22" s="18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8" t="n"/>
      <c r="O22" s="18" t="n"/>
      <c r="P22" s="18" t="n"/>
      <c r="Q22" s="19" t="n"/>
      <c r="R22" s="18" t="n"/>
      <c r="S22" s="20">
        <f>IF(A22="","",IF(G22="No","Not required",IF(G22="To be confirmed","Decision required",IF(AND(K22="Yes",L22="Yes",P22="Pass",OR(O22="No chain or loop",O22="Not applicable")),"Ready",IF(P22="Fail","Blocked","Pending")))))</f>
        <v/>
      </c>
      <c r="T22" s="18" t="n"/>
    </row>
    <row r="23" ht="22" customHeight="1">
      <c r="A23" s="18" t="n"/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9" t="n"/>
      <c r="R23" s="18" t="n"/>
      <c r="S23" s="20">
        <f>IF(A23="","",IF(G23="No","Not required",IF(G23="To be confirmed","Decision required",IF(AND(K23="Yes",L23="Yes",P23="Pass",OR(O23="No chain or loop",O23="Not applicable")),"Ready",IF(P23="Fail","Blocked","Pending")))))</f>
        <v/>
      </c>
      <c r="T23" s="18" t="n"/>
    </row>
    <row r="24" ht="22" customHeight="1">
      <c r="A24" s="18" t="n"/>
      <c r="B24" s="18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8" t="n"/>
      <c r="O24" s="18" t="n"/>
      <c r="P24" s="18" t="n"/>
      <c r="Q24" s="19" t="n"/>
      <c r="R24" s="18" t="n"/>
      <c r="S24" s="20">
        <f>IF(A24="","",IF(G24="No","Not required",IF(G24="To be confirmed","Decision required",IF(AND(K24="Yes",L24="Yes",P24="Pass",OR(O24="No chain or loop",O24="Not applicable")),"Ready",IF(P24="Fail","Blocked","Pending")))))</f>
        <v/>
      </c>
      <c r="T24" s="18" t="n"/>
    </row>
    <row r="25" ht="22" customHeight="1">
      <c r="A25" s="18" t="n"/>
      <c r="B25" s="18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9" t="n"/>
      <c r="R25" s="18" t="n"/>
      <c r="S25" s="20">
        <f>IF(A25="","",IF(G25="No","Not required",IF(G25="To be confirmed","Decision required",IF(AND(K25="Yes",L25="Yes",P25="Pass",OR(O25="No chain or loop",O25="Not applicable")),"Ready",IF(P25="Fail","Blocked","Pending")))))</f>
        <v/>
      </c>
      <c r="T25" s="18" t="n"/>
    </row>
    <row r="26" ht="22" customHeight="1">
      <c r="A26" s="18" t="n"/>
      <c r="B26" s="18" t="n"/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M26" s="18" t="n"/>
      <c r="N26" s="18" t="n"/>
      <c r="O26" s="18" t="n"/>
      <c r="P26" s="18" t="n"/>
      <c r="Q26" s="19" t="n"/>
      <c r="R26" s="18" t="n"/>
      <c r="S26" s="20">
        <f>IF(A26="","",IF(G26="No","Not required",IF(G26="To be confirmed","Decision required",IF(AND(K26="Yes",L26="Yes",P26="Pass",OR(O26="No chain or loop",O26="Not applicable")),"Ready",IF(P26="Fail","Blocked","Pending")))))</f>
        <v/>
      </c>
      <c r="T26" s="18" t="n"/>
    </row>
    <row r="27" ht="22" customHeight="1">
      <c r="A27" s="18" t="n"/>
      <c r="B27" s="18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  <c r="O27" s="18" t="n"/>
      <c r="P27" s="18" t="n"/>
      <c r="Q27" s="19" t="n"/>
      <c r="R27" s="18" t="n"/>
      <c r="S27" s="20">
        <f>IF(A27="","",IF(G27="No","Not required",IF(G27="To be confirmed","Decision required",IF(AND(K27="Yes",L27="Yes",P27="Pass",OR(O27="No chain or loop",O27="Not applicable")),"Ready",IF(P27="Fail","Blocked","Pending")))))</f>
        <v/>
      </c>
      <c r="T27" s="18" t="n"/>
    </row>
    <row r="28" ht="22" customHeight="1">
      <c r="A28" s="18" t="n"/>
      <c r="B28" s="18" t="n"/>
      <c r="C28" s="18" t="n"/>
      <c r="D28" s="18" t="n"/>
      <c r="E28" s="18" t="n"/>
      <c r="F28" s="18" t="n"/>
      <c r="G28" s="18" t="n"/>
      <c r="H28" s="18" t="n"/>
      <c r="I28" s="18" t="n"/>
      <c r="J28" s="18" t="n"/>
      <c r="K28" s="18" t="n"/>
      <c r="L28" s="18" t="n"/>
      <c r="M28" s="18" t="n"/>
      <c r="N28" s="18" t="n"/>
      <c r="O28" s="18" t="n"/>
      <c r="P28" s="18" t="n"/>
      <c r="Q28" s="19" t="n"/>
      <c r="R28" s="18" t="n"/>
      <c r="S28" s="20">
        <f>IF(A28="","",IF(G28="No","Not required",IF(G28="To be confirmed","Decision required",IF(AND(K28="Yes",L28="Yes",P28="Pass",OR(O28="No chain or loop",O28="Not applicable")),"Ready",IF(P28="Fail","Blocked","Pending")))))</f>
        <v/>
      </c>
      <c r="T28" s="18" t="n"/>
    </row>
    <row r="29" ht="22" customHeight="1">
      <c r="A29" s="18" t="n"/>
      <c r="B29" s="18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8" t="n"/>
      <c r="O29" s="18" t="n"/>
      <c r="P29" s="18" t="n"/>
      <c r="Q29" s="19" t="n"/>
      <c r="R29" s="18" t="n"/>
      <c r="S29" s="20">
        <f>IF(A29="","",IF(G29="No","Not required",IF(G29="To be confirmed","Decision required",IF(AND(K29="Yes",L29="Yes",P29="Pass",OR(O29="No chain or loop",O29="Not applicable")),"Ready",IF(P29="Fail","Blocked","Pending")))))</f>
        <v/>
      </c>
      <c r="T29" s="18" t="n"/>
    </row>
    <row r="30" ht="22" customHeight="1">
      <c r="A30" s="18" t="n"/>
      <c r="B30" s="18" t="n"/>
      <c r="C30" s="18" t="n"/>
      <c r="D30" s="18" t="n"/>
      <c r="E30" s="18" t="n"/>
      <c r="F30" s="18" t="n"/>
      <c r="G30" s="18" t="n"/>
      <c r="H30" s="18" t="n"/>
      <c r="I30" s="18" t="n"/>
      <c r="J30" s="18" t="n"/>
      <c r="K30" s="18" t="n"/>
      <c r="L30" s="18" t="n"/>
      <c r="M30" s="18" t="n"/>
      <c r="N30" s="18" t="n"/>
      <c r="O30" s="18" t="n"/>
      <c r="P30" s="18" t="n"/>
      <c r="Q30" s="19" t="n"/>
      <c r="R30" s="18" t="n"/>
      <c r="S30" s="20">
        <f>IF(A30="","",IF(G30="No","Not required",IF(G30="To be confirmed","Decision required",IF(AND(K30="Yes",L30="Yes",P30="Pass",OR(O30="No chain or loop",O30="Not applicable")),"Ready",IF(P30="Fail","Blocked","Pending")))))</f>
        <v/>
      </c>
      <c r="T30" s="18" t="n"/>
    </row>
    <row r="31" ht="22" customHeight="1">
      <c r="A31" s="18" t="n"/>
      <c r="B31" s="18" t="n"/>
      <c r="C31" s="18" t="n"/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M31" s="18" t="n"/>
      <c r="N31" s="18" t="n"/>
      <c r="O31" s="18" t="n"/>
      <c r="P31" s="18" t="n"/>
      <c r="Q31" s="19" t="n"/>
      <c r="R31" s="18" t="n"/>
      <c r="S31" s="20">
        <f>IF(A31="","",IF(G31="No","Not required",IF(G31="To be confirmed","Decision required",IF(AND(K31="Yes",L31="Yes",P31="Pass",OR(O31="No chain or loop",O31="Not applicable")),"Ready",IF(P31="Fail","Blocked","Pending")))))</f>
        <v/>
      </c>
      <c r="T31" s="18" t="n"/>
    </row>
    <row r="32" ht="22" customHeight="1">
      <c r="A32" s="18" t="n"/>
      <c r="B32" s="18" t="n"/>
      <c r="C32" s="18" t="n"/>
      <c r="D32" s="18" t="n"/>
      <c r="E32" s="18" t="n"/>
      <c r="F32" s="18" t="n"/>
      <c r="G32" s="18" t="n"/>
      <c r="H32" s="18" t="n"/>
      <c r="I32" s="18" t="n"/>
      <c r="J32" s="18" t="n"/>
      <c r="K32" s="18" t="n"/>
      <c r="L32" s="18" t="n"/>
      <c r="M32" s="18" t="n"/>
      <c r="N32" s="18" t="n"/>
      <c r="O32" s="18" t="n"/>
      <c r="P32" s="18" t="n"/>
      <c r="Q32" s="19" t="n"/>
      <c r="R32" s="18" t="n"/>
      <c r="S32" s="20">
        <f>IF(A32="","",IF(G32="No","Not required",IF(G32="To be confirmed","Decision required",IF(AND(K32="Yes",L32="Yes",P32="Pass",OR(O32="No chain or loop",O32="Not applicable")),"Ready",IF(P32="Fail","Blocked","Pending")))))</f>
        <v/>
      </c>
      <c r="T32" s="18" t="n"/>
    </row>
    <row r="33" ht="22" customHeight="1">
      <c r="A33" s="18" t="n"/>
      <c r="B33" s="18" t="n"/>
      <c r="C33" s="18" t="n"/>
      <c r="D33" s="18" t="n"/>
      <c r="E33" s="18" t="n"/>
      <c r="F33" s="18" t="n"/>
      <c r="G33" s="18" t="n"/>
      <c r="H33" s="18" t="n"/>
      <c r="I33" s="18" t="n"/>
      <c r="J33" s="18" t="n"/>
      <c r="K33" s="18" t="n"/>
      <c r="L33" s="18" t="n"/>
      <c r="M33" s="18" t="n"/>
      <c r="N33" s="18" t="n"/>
      <c r="O33" s="18" t="n"/>
      <c r="P33" s="18" t="n"/>
      <c r="Q33" s="19" t="n"/>
      <c r="R33" s="18" t="n"/>
      <c r="S33" s="20">
        <f>IF(A33="","",IF(G33="No","Not required",IF(G33="To be confirmed","Decision required",IF(AND(K33="Yes",L33="Yes",P33="Pass",OR(O33="No chain or loop",O33="Not applicable")),"Ready",IF(P33="Fail","Blocked","Pending")))))</f>
        <v/>
      </c>
      <c r="T33" s="18" t="n"/>
    </row>
    <row r="34" ht="22" customHeight="1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  <c r="O34" s="18" t="n"/>
      <c r="P34" s="18" t="n"/>
      <c r="Q34" s="19" t="n"/>
      <c r="R34" s="18" t="n"/>
      <c r="S34" s="20">
        <f>IF(A34="","",IF(G34="No","Not required",IF(G34="To be confirmed","Decision required",IF(AND(K34="Yes",L34="Yes",P34="Pass",OR(O34="No chain or loop",O34="Not applicable")),"Ready",IF(P34="Fail","Blocked","Pending")))))</f>
        <v/>
      </c>
      <c r="T34" s="18" t="n"/>
    </row>
    <row r="35" ht="22" customHeight="1">
      <c r="A35" s="18" t="n"/>
      <c r="B35" s="18" t="n"/>
      <c r="C35" s="18" t="n"/>
      <c r="D35" s="18" t="n"/>
      <c r="E35" s="18" t="n"/>
      <c r="F35" s="18" t="n"/>
      <c r="G35" s="18" t="n"/>
      <c r="H35" s="18" t="n"/>
      <c r="I35" s="18" t="n"/>
      <c r="J35" s="18" t="n"/>
      <c r="K35" s="18" t="n"/>
      <c r="L35" s="18" t="n"/>
      <c r="M35" s="18" t="n"/>
      <c r="N35" s="18" t="n"/>
      <c r="O35" s="18" t="n"/>
      <c r="P35" s="18" t="n"/>
      <c r="Q35" s="19" t="n"/>
      <c r="R35" s="18" t="n"/>
      <c r="S35" s="20">
        <f>IF(A35="","",IF(G35="No","Not required",IF(G35="To be confirmed","Decision required",IF(AND(K35="Yes",L35="Yes",P35="Pass",OR(O35="No chain or loop",O35="Not applicable")),"Ready",IF(P35="Fail","Blocked","Pending")))))</f>
        <v/>
      </c>
      <c r="T35" s="18" t="n"/>
    </row>
    <row r="36" ht="22" customHeight="1">
      <c r="A36" s="18" t="n"/>
      <c r="B36" s="18" t="n"/>
      <c r="C36" s="18" t="n"/>
      <c r="D36" s="18" t="n"/>
      <c r="E36" s="18" t="n"/>
      <c r="F36" s="18" t="n"/>
      <c r="G36" s="18" t="n"/>
      <c r="H36" s="18" t="n"/>
      <c r="I36" s="18" t="n"/>
      <c r="J36" s="18" t="n"/>
      <c r="K36" s="18" t="n"/>
      <c r="L36" s="18" t="n"/>
      <c r="M36" s="18" t="n"/>
      <c r="N36" s="18" t="n"/>
      <c r="O36" s="18" t="n"/>
      <c r="P36" s="18" t="n"/>
      <c r="Q36" s="19" t="n"/>
      <c r="R36" s="18" t="n"/>
      <c r="S36" s="20">
        <f>IF(A36="","",IF(G36="No","Not required",IF(G36="To be confirmed","Decision required",IF(AND(K36="Yes",L36="Yes",P36="Pass",OR(O36="No chain or loop",O36="Not applicable")),"Ready",IF(P36="Fail","Blocked","Pending")))))</f>
        <v/>
      </c>
      <c r="T36" s="18" t="n"/>
    </row>
    <row r="37" ht="22" customHeight="1">
      <c r="A37" s="18" t="n"/>
      <c r="B37" s="18" t="n"/>
      <c r="C37" s="18" t="n"/>
      <c r="D37" s="18" t="n"/>
      <c r="E37" s="18" t="n"/>
      <c r="F37" s="18" t="n"/>
      <c r="G37" s="18" t="n"/>
      <c r="H37" s="18" t="n"/>
      <c r="I37" s="18" t="n"/>
      <c r="J37" s="18" t="n"/>
      <c r="K37" s="18" t="n"/>
      <c r="L37" s="18" t="n"/>
      <c r="M37" s="18" t="n"/>
      <c r="N37" s="18" t="n"/>
      <c r="O37" s="18" t="n"/>
      <c r="P37" s="18" t="n"/>
      <c r="Q37" s="19" t="n"/>
      <c r="R37" s="18" t="n"/>
      <c r="S37" s="20">
        <f>IF(A37="","",IF(G37="No","Not required",IF(G37="To be confirmed","Decision required",IF(AND(K37="Yes",L37="Yes",P37="Pass",OR(O37="No chain or loop",O37="Not applicable")),"Ready",IF(P37="Fail","Blocked","Pending")))))</f>
        <v/>
      </c>
      <c r="T37" s="18" t="n"/>
    </row>
    <row r="38" ht="22" customHeight="1">
      <c r="A38" s="18" t="n"/>
      <c r="B38" s="18" t="n"/>
      <c r="C38" s="18" t="n"/>
      <c r="D38" s="18" t="n"/>
      <c r="E38" s="18" t="n"/>
      <c r="F38" s="18" t="n"/>
      <c r="G38" s="18" t="n"/>
      <c r="H38" s="18" t="n"/>
      <c r="I38" s="18" t="n"/>
      <c r="J38" s="18" t="n"/>
      <c r="K38" s="18" t="n"/>
      <c r="L38" s="18" t="n"/>
      <c r="M38" s="18" t="n"/>
      <c r="N38" s="18" t="n"/>
      <c r="O38" s="18" t="n"/>
      <c r="P38" s="18" t="n"/>
      <c r="Q38" s="19" t="n"/>
      <c r="R38" s="18" t="n"/>
      <c r="S38" s="20">
        <f>IF(A38="","",IF(G38="No","Not required",IF(G38="To be confirmed","Decision required",IF(AND(K38="Yes",L38="Yes",P38="Pass",OR(O38="No chain or loop",O38="Not applicable")),"Ready",IF(P38="Fail","Blocked","Pending")))))</f>
        <v/>
      </c>
      <c r="T38" s="18" t="n"/>
    </row>
    <row r="39" ht="22" customHeight="1">
      <c r="A39" s="18" t="n"/>
      <c r="B39" s="18" t="n"/>
      <c r="C39" s="18" t="n"/>
      <c r="D39" s="18" t="n"/>
      <c r="E39" s="18" t="n"/>
      <c r="F39" s="18" t="n"/>
      <c r="G39" s="18" t="n"/>
      <c r="H39" s="18" t="n"/>
      <c r="I39" s="18" t="n"/>
      <c r="J39" s="18" t="n"/>
      <c r="K39" s="18" t="n"/>
      <c r="L39" s="18" t="n"/>
      <c r="M39" s="18" t="n"/>
      <c r="N39" s="18" t="n"/>
      <c r="O39" s="18" t="n"/>
      <c r="P39" s="18" t="n"/>
      <c r="Q39" s="19" t="n"/>
      <c r="R39" s="18" t="n"/>
      <c r="S39" s="20">
        <f>IF(A39="","",IF(G39="No","Not required",IF(G39="To be confirmed","Decision required",IF(AND(K39="Yes",L39="Yes",P39="Pass",OR(O39="No chain or loop",O39="Not applicable")),"Ready",IF(P39="Fail","Blocked","Pending")))))</f>
        <v/>
      </c>
      <c r="T39" s="18" t="n"/>
    </row>
    <row r="40" ht="22" customHeight="1">
      <c r="A40" s="18" t="n"/>
      <c r="B40" s="18" t="n"/>
      <c r="C40" s="18" t="n"/>
      <c r="D40" s="18" t="n"/>
      <c r="E40" s="18" t="n"/>
      <c r="F40" s="18" t="n"/>
      <c r="G40" s="18" t="n"/>
      <c r="H40" s="18" t="n"/>
      <c r="I40" s="18" t="n"/>
      <c r="J40" s="18" t="n"/>
      <c r="K40" s="18" t="n"/>
      <c r="L40" s="18" t="n"/>
      <c r="M40" s="18" t="n"/>
      <c r="N40" s="18" t="n"/>
      <c r="O40" s="18" t="n"/>
      <c r="P40" s="18" t="n"/>
      <c r="Q40" s="19" t="n"/>
      <c r="R40" s="18" t="n"/>
      <c r="S40" s="20">
        <f>IF(A40="","",IF(G40="No","Not required",IF(G40="To be confirmed","Decision required",IF(AND(K40="Yes",L40="Yes",P40="Pass",OR(O40="No chain or loop",O40="Not applicable")),"Ready",IF(P40="Fail","Blocked","Pending")))))</f>
        <v/>
      </c>
      <c r="T40" s="18" t="n"/>
    </row>
    <row r="41" ht="22" customHeight="1">
      <c r="A41" s="18" t="n"/>
      <c r="B41" s="18" t="n"/>
      <c r="C41" s="18" t="n"/>
      <c r="D41" s="18" t="n"/>
      <c r="E41" s="18" t="n"/>
      <c r="F41" s="18" t="n"/>
      <c r="G41" s="18" t="n"/>
      <c r="H41" s="18" t="n"/>
      <c r="I41" s="18" t="n"/>
      <c r="J41" s="18" t="n"/>
      <c r="K41" s="18" t="n"/>
      <c r="L41" s="18" t="n"/>
      <c r="M41" s="18" t="n"/>
      <c r="N41" s="18" t="n"/>
      <c r="O41" s="18" t="n"/>
      <c r="P41" s="18" t="n"/>
      <c r="Q41" s="19" t="n"/>
      <c r="R41" s="18" t="n"/>
      <c r="S41" s="20">
        <f>IF(A41="","",IF(G41="No","Not required",IF(G41="To be confirmed","Decision required",IF(AND(K41="Yes",L41="Yes",P41="Pass",OR(O41="No chain or loop",O41="Not applicable")),"Ready",IF(P41="Fail","Blocked","Pending")))))</f>
        <v/>
      </c>
      <c r="T41" s="18" t="n"/>
    </row>
    <row r="42" ht="22" customHeight="1">
      <c r="A42" s="18" t="n"/>
      <c r="B42" s="18" t="n"/>
      <c r="C42" s="18" t="n"/>
      <c r="D42" s="18" t="n"/>
      <c r="E42" s="18" t="n"/>
      <c r="F42" s="18" t="n"/>
      <c r="G42" s="18" t="n"/>
      <c r="H42" s="18" t="n"/>
      <c r="I42" s="18" t="n"/>
      <c r="J42" s="18" t="n"/>
      <c r="K42" s="18" t="n"/>
      <c r="L42" s="18" t="n"/>
      <c r="M42" s="18" t="n"/>
      <c r="N42" s="18" t="n"/>
      <c r="O42" s="18" t="n"/>
      <c r="P42" s="18" t="n"/>
      <c r="Q42" s="19" t="n"/>
      <c r="R42" s="18" t="n"/>
      <c r="S42" s="20">
        <f>IF(A42="","",IF(G42="No","Not required",IF(G42="To be confirmed","Decision required",IF(AND(K42="Yes",L42="Yes",P42="Pass",OR(O42="No chain or loop",O42="Not applicable")),"Ready",IF(P42="Fail","Blocked","Pending")))))</f>
        <v/>
      </c>
      <c r="T42" s="18" t="n"/>
    </row>
    <row r="43" ht="22" customHeight="1">
      <c r="A43" s="18" t="n"/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18" t="n"/>
      <c r="O43" s="18" t="n"/>
      <c r="P43" s="18" t="n"/>
      <c r="Q43" s="19" t="n"/>
      <c r="R43" s="18" t="n"/>
      <c r="S43" s="20">
        <f>IF(A43="","",IF(G43="No","Not required",IF(G43="To be confirmed","Decision required",IF(AND(K43="Yes",L43="Yes",P43="Pass",OR(O43="No chain or loop",O43="Not applicable")),"Ready",IF(P43="Fail","Blocked","Pending")))))</f>
        <v/>
      </c>
      <c r="T43" s="18" t="n"/>
    </row>
    <row r="44" ht="22" customHeight="1">
      <c r="A44" s="18" t="n"/>
      <c r="B44" s="18" t="n"/>
      <c r="C44" s="18" t="n"/>
      <c r="D44" s="18" t="n"/>
      <c r="E44" s="18" t="n"/>
      <c r="F44" s="18" t="n"/>
      <c r="G44" s="18" t="n"/>
      <c r="H44" s="18" t="n"/>
      <c r="I44" s="18" t="n"/>
      <c r="J44" s="18" t="n"/>
      <c r="K44" s="18" t="n"/>
      <c r="L44" s="18" t="n"/>
      <c r="M44" s="18" t="n"/>
      <c r="N44" s="18" t="n"/>
      <c r="O44" s="18" t="n"/>
      <c r="P44" s="18" t="n"/>
      <c r="Q44" s="19" t="n"/>
      <c r="R44" s="18" t="n"/>
      <c r="S44" s="20">
        <f>IF(A44="","",IF(G44="No","Not required",IF(G44="To be confirmed","Decision required",IF(AND(K44="Yes",L44="Yes",P44="Pass",OR(O44="No chain or loop",O44="Not applicable")),"Ready",IF(P44="Fail","Blocked","Pending")))))</f>
        <v/>
      </c>
      <c r="T44" s="18" t="n"/>
    </row>
    <row r="45" ht="22" customHeight="1">
      <c r="A45" s="18" t="n"/>
      <c r="B45" s="18" t="n"/>
      <c r="C45" s="18" t="n"/>
      <c r="D45" s="18" t="n"/>
      <c r="E45" s="18" t="n"/>
      <c r="F45" s="18" t="n"/>
      <c r="G45" s="18" t="n"/>
      <c r="H45" s="18" t="n"/>
      <c r="I45" s="18" t="n"/>
      <c r="J45" s="18" t="n"/>
      <c r="K45" s="18" t="n"/>
      <c r="L45" s="18" t="n"/>
      <c r="M45" s="18" t="n"/>
      <c r="N45" s="18" t="n"/>
      <c r="O45" s="18" t="n"/>
      <c r="P45" s="18" t="n"/>
      <c r="Q45" s="19" t="n"/>
      <c r="R45" s="18" t="n"/>
      <c r="S45" s="20">
        <f>IF(A45="","",IF(G45="No","Not required",IF(G45="To be confirmed","Decision required",IF(AND(K45="Yes",L45="Yes",P45="Pass",OR(O45="No chain or loop",O45="Not applicable")),"Ready",IF(P45="Fail","Blocked","Pending")))))</f>
        <v/>
      </c>
      <c r="T45" s="18" t="n"/>
    </row>
    <row r="46" ht="22" customHeight="1">
      <c r="A46" s="18" t="n"/>
      <c r="B46" s="18" t="n"/>
      <c r="C46" s="18" t="n"/>
      <c r="D46" s="18" t="n"/>
      <c r="E46" s="18" t="n"/>
      <c r="F46" s="18" t="n"/>
      <c r="G46" s="18" t="n"/>
      <c r="H46" s="18" t="n"/>
      <c r="I46" s="18" t="n"/>
      <c r="J46" s="18" t="n"/>
      <c r="K46" s="18" t="n"/>
      <c r="L46" s="18" t="n"/>
      <c r="M46" s="18" t="n"/>
      <c r="N46" s="18" t="n"/>
      <c r="O46" s="18" t="n"/>
      <c r="P46" s="18" t="n"/>
      <c r="Q46" s="19" t="n"/>
      <c r="R46" s="18" t="n"/>
      <c r="S46" s="20">
        <f>IF(A46="","",IF(G46="No","Not required",IF(G46="To be confirmed","Decision required",IF(AND(K46="Yes",L46="Yes",P46="Pass",OR(O46="No chain or loop",O46="Not applicable")),"Ready",IF(P46="Fail","Blocked","Pending")))))</f>
        <v/>
      </c>
      <c r="T46" s="18" t="n"/>
    </row>
    <row r="47" ht="22" customHeight="1">
      <c r="A47" s="18" t="n"/>
      <c r="B47" s="18" t="n"/>
      <c r="C47" s="18" t="n"/>
      <c r="D47" s="18" t="n"/>
      <c r="E47" s="18" t="n"/>
      <c r="F47" s="18" t="n"/>
      <c r="G47" s="18" t="n"/>
      <c r="H47" s="18" t="n"/>
      <c r="I47" s="18" t="n"/>
      <c r="J47" s="18" t="n"/>
      <c r="K47" s="18" t="n"/>
      <c r="L47" s="18" t="n"/>
      <c r="M47" s="18" t="n"/>
      <c r="N47" s="18" t="n"/>
      <c r="O47" s="18" t="n"/>
      <c r="P47" s="18" t="n"/>
      <c r="Q47" s="19" t="n"/>
      <c r="R47" s="18" t="n"/>
      <c r="S47" s="20">
        <f>IF(A47="","",IF(G47="No","Not required",IF(G47="To be confirmed","Decision required",IF(AND(K47="Yes",L47="Yes",P47="Pass",OR(O47="No chain or loop",O47="Not applicable")),"Ready",IF(P47="Fail","Blocked","Pending")))))</f>
        <v/>
      </c>
      <c r="T47" s="18" t="n"/>
    </row>
    <row r="48" ht="22" customHeight="1">
      <c r="A48" s="18" t="n"/>
      <c r="B48" s="18" t="n"/>
      <c r="C48" s="18" t="n"/>
      <c r="D48" s="18" t="n"/>
      <c r="E48" s="18" t="n"/>
      <c r="F48" s="18" t="n"/>
      <c r="G48" s="18" t="n"/>
      <c r="H48" s="18" t="n"/>
      <c r="I48" s="18" t="n"/>
      <c r="J48" s="18" t="n"/>
      <c r="K48" s="18" t="n"/>
      <c r="L48" s="18" t="n"/>
      <c r="M48" s="18" t="n"/>
      <c r="N48" s="18" t="n"/>
      <c r="O48" s="18" t="n"/>
      <c r="P48" s="18" t="n"/>
      <c r="Q48" s="19" t="n"/>
      <c r="R48" s="18" t="n"/>
      <c r="S48" s="20">
        <f>IF(A48="","",IF(G48="No","Not required",IF(G48="To be confirmed","Decision required",IF(AND(K48="Yes",L48="Yes",P48="Pass",OR(O48="No chain or loop",O48="Not applicable")),"Ready",IF(P48="Fail","Blocked","Pending")))))</f>
        <v/>
      </c>
      <c r="T48" s="18" t="n"/>
    </row>
    <row r="49" ht="22" customHeight="1">
      <c r="A49" s="18" t="n"/>
      <c r="B49" s="18" t="n"/>
      <c r="C49" s="18" t="n"/>
      <c r="D49" s="18" t="n"/>
      <c r="E49" s="18" t="n"/>
      <c r="F49" s="18" t="n"/>
      <c r="G49" s="18" t="n"/>
      <c r="H49" s="18" t="n"/>
      <c r="I49" s="18" t="n"/>
      <c r="J49" s="18" t="n"/>
      <c r="K49" s="18" t="n"/>
      <c r="L49" s="18" t="n"/>
      <c r="M49" s="18" t="n"/>
      <c r="N49" s="18" t="n"/>
      <c r="O49" s="18" t="n"/>
      <c r="P49" s="18" t="n"/>
      <c r="Q49" s="19" t="n"/>
      <c r="R49" s="18" t="n"/>
      <c r="S49" s="20">
        <f>IF(A49="","",IF(G49="No","Not required",IF(G49="To be confirmed","Decision required",IF(AND(K49="Yes",L49="Yes",P49="Pass",OR(O49="No chain or loop",O49="Not applicable")),"Ready",IF(P49="Fail","Blocked","Pending")))))</f>
        <v/>
      </c>
      <c r="T49" s="18" t="n"/>
    </row>
    <row r="50" ht="22" customHeight="1">
      <c r="A50" s="18" t="n"/>
      <c r="B50" s="18" t="n"/>
      <c r="C50" s="18" t="n"/>
      <c r="D50" s="18" t="n"/>
      <c r="E50" s="18" t="n"/>
      <c r="F50" s="18" t="n"/>
      <c r="G50" s="18" t="n"/>
      <c r="H50" s="18" t="n"/>
      <c r="I50" s="18" t="n"/>
      <c r="J50" s="18" t="n"/>
      <c r="K50" s="18" t="n"/>
      <c r="L50" s="18" t="n"/>
      <c r="M50" s="18" t="n"/>
      <c r="N50" s="18" t="n"/>
      <c r="O50" s="18" t="n"/>
      <c r="P50" s="18" t="n"/>
      <c r="Q50" s="19" t="n"/>
      <c r="R50" s="18" t="n"/>
      <c r="S50" s="20">
        <f>IF(A50="","",IF(G50="No","Not required",IF(G50="To be confirmed","Decision required",IF(AND(K50="Yes",L50="Yes",P50="Pass",OR(O50="No chain or loop",O50="Not applicable")),"Ready",IF(P50="Fail","Blocked","Pending")))))</f>
        <v/>
      </c>
      <c r="T50" s="18" t="n"/>
    </row>
    <row r="51" ht="22" customHeight="1">
      <c r="A51" s="18" t="n"/>
      <c r="B51" s="18" t="n"/>
      <c r="C51" s="18" t="n"/>
      <c r="D51" s="18" t="n"/>
      <c r="E51" s="18" t="n"/>
      <c r="F51" s="18" t="n"/>
      <c r="G51" s="18" t="n"/>
      <c r="H51" s="18" t="n"/>
      <c r="I51" s="18" t="n"/>
      <c r="J51" s="18" t="n"/>
      <c r="K51" s="18" t="n"/>
      <c r="L51" s="18" t="n"/>
      <c r="M51" s="18" t="n"/>
      <c r="N51" s="18" t="n"/>
      <c r="O51" s="18" t="n"/>
      <c r="P51" s="18" t="n"/>
      <c r="Q51" s="19" t="n"/>
      <c r="R51" s="18" t="n"/>
      <c r="S51" s="20">
        <f>IF(A51="","",IF(G51="No","Not required",IF(G51="To be confirmed","Decision required",IF(AND(K51="Yes",L51="Yes",P51="Pass",OR(O51="No chain or loop",O51="Not applicable")),"Ready",IF(P51="Fail","Blocked","Pending")))))</f>
        <v/>
      </c>
      <c r="T51" s="18" t="n"/>
    </row>
    <row r="52" ht="22" customHeight="1">
      <c r="A52" s="18" t="n"/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18" t="n"/>
      <c r="O52" s="18" t="n"/>
      <c r="P52" s="18" t="n"/>
      <c r="Q52" s="19" t="n"/>
      <c r="R52" s="18" t="n"/>
      <c r="S52" s="20">
        <f>IF(A52="","",IF(G52="No","Not required",IF(G52="To be confirmed","Decision required",IF(AND(K52="Yes",L52="Yes",P52="Pass",OR(O52="No chain or loop",O52="Not applicable")),"Ready",IF(P52="Fail","Blocked","Pending")))))</f>
        <v/>
      </c>
      <c r="T52" s="18" t="n"/>
    </row>
    <row r="53" ht="22" customHeight="1">
      <c r="A53" s="18" t="n"/>
      <c r="B53" s="18" t="n"/>
      <c r="C53" s="18" t="n"/>
      <c r="D53" s="18" t="n"/>
      <c r="E53" s="18" t="n"/>
      <c r="F53" s="18" t="n"/>
      <c r="G53" s="18" t="n"/>
      <c r="H53" s="18" t="n"/>
      <c r="I53" s="18" t="n"/>
      <c r="J53" s="18" t="n"/>
      <c r="K53" s="18" t="n"/>
      <c r="L53" s="18" t="n"/>
      <c r="M53" s="18" t="n"/>
      <c r="N53" s="18" t="n"/>
      <c r="O53" s="18" t="n"/>
      <c r="P53" s="18" t="n"/>
      <c r="Q53" s="19" t="n"/>
      <c r="R53" s="18" t="n"/>
      <c r="S53" s="20">
        <f>IF(A53="","",IF(G53="No","Not required",IF(G53="To be confirmed","Decision required",IF(AND(K53="Yes",L53="Yes",P53="Pass",OR(O53="No chain or loop",O53="Not applicable")),"Ready",IF(P53="Fail","Blocked","Pending")))))</f>
        <v/>
      </c>
      <c r="T53" s="18" t="n"/>
    </row>
    <row r="54" ht="22" customHeight="1">
      <c r="A54" s="18" t="n"/>
      <c r="B54" s="18" t="n"/>
      <c r="C54" s="18" t="n"/>
      <c r="D54" s="18" t="n"/>
      <c r="E54" s="18" t="n"/>
      <c r="F54" s="18" t="n"/>
      <c r="G54" s="18" t="n"/>
      <c r="H54" s="18" t="n"/>
      <c r="I54" s="18" t="n"/>
      <c r="J54" s="18" t="n"/>
      <c r="K54" s="18" t="n"/>
      <c r="L54" s="18" t="n"/>
      <c r="M54" s="18" t="n"/>
      <c r="N54" s="18" t="n"/>
      <c r="O54" s="18" t="n"/>
      <c r="P54" s="18" t="n"/>
      <c r="Q54" s="19" t="n"/>
      <c r="R54" s="18" t="n"/>
      <c r="S54" s="20">
        <f>IF(A54="","",IF(G54="No","Not required",IF(G54="To be confirmed","Decision required",IF(AND(K54="Yes",L54="Yes",P54="Pass",OR(O54="No chain or loop",O54="Not applicable")),"Ready",IF(P54="Fail","Blocked","Pending")))))</f>
        <v/>
      </c>
      <c r="T54" s="18" t="n"/>
    </row>
    <row r="55" ht="22" customHeight="1">
      <c r="A55" s="18" t="n"/>
      <c r="B55" s="18" t="n"/>
      <c r="C55" s="18" t="n"/>
      <c r="D55" s="18" t="n"/>
      <c r="E55" s="18" t="n"/>
      <c r="F55" s="18" t="n"/>
      <c r="G55" s="18" t="n"/>
      <c r="H55" s="18" t="n"/>
      <c r="I55" s="18" t="n"/>
      <c r="J55" s="18" t="n"/>
      <c r="K55" s="18" t="n"/>
      <c r="L55" s="18" t="n"/>
      <c r="M55" s="18" t="n"/>
      <c r="N55" s="18" t="n"/>
      <c r="O55" s="18" t="n"/>
      <c r="P55" s="18" t="n"/>
      <c r="Q55" s="19" t="n"/>
      <c r="R55" s="18" t="n"/>
      <c r="S55" s="20">
        <f>IF(A55="","",IF(G55="No","Not required",IF(G55="To be confirmed","Decision required",IF(AND(K55="Yes",L55="Yes",P55="Pass",OR(O55="No chain or loop",O55="Not applicable")),"Ready",IF(P55="Fail","Blocked","Pending")))))</f>
        <v/>
      </c>
      <c r="T55" s="18" t="n"/>
    </row>
    <row r="56" ht="22" customHeight="1">
      <c r="A56" s="18" t="n"/>
      <c r="B56" s="18" t="n"/>
      <c r="C56" s="18" t="n"/>
      <c r="D56" s="18" t="n"/>
      <c r="E56" s="18" t="n"/>
      <c r="F56" s="18" t="n"/>
      <c r="G56" s="18" t="n"/>
      <c r="H56" s="18" t="n"/>
      <c r="I56" s="18" t="n"/>
      <c r="J56" s="18" t="n"/>
      <c r="K56" s="18" t="n"/>
      <c r="L56" s="18" t="n"/>
      <c r="M56" s="18" t="n"/>
      <c r="N56" s="18" t="n"/>
      <c r="O56" s="18" t="n"/>
      <c r="P56" s="18" t="n"/>
      <c r="Q56" s="19" t="n"/>
      <c r="R56" s="18" t="n"/>
      <c r="S56" s="20">
        <f>IF(A56="","",IF(G56="No","Not required",IF(G56="To be confirmed","Decision required",IF(AND(K56="Yes",L56="Yes",P56="Pass",OR(O56="No chain or loop",O56="Not applicable")),"Ready",IF(P56="Fail","Blocked","Pending")))))</f>
        <v/>
      </c>
      <c r="T56" s="18" t="n"/>
    </row>
    <row r="57" ht="22" customHeight="1">
      <c r="A57" s="18" t="n"/>
      <c r="B57" s="18" t="n"/>
      <c r="C57" s="18" t="n"/>
      <c r="D57" s="18" t="n"/>
      <c r="E57" s="18" t="n"/>
      <c r="F57" s="18" t="n"/>
      <c r="G57" s="18" t="n"/>
      <c r="H57" s="18" t="n"/>
      <c r="I57" s="18" t="n"/>
      <c r="J57" s="18" t="n"/>
      <c r="K57" s="18" t="n"/>
      <c r="L57" s="18" t="n"/>
      <c r="M57" s="18" t="n"/>
      <c r="N57" s="18" t="n"/>
      <c r="O57" s="18" t="n"/>
      <c r="P57" s="18" t="n"/>
      <c r="Q57" s="19" t="n"/>
      <c r="R57" s="18" t="n"/>
      <c r="S57" s="20">
        <f>IF(A57="","",IF(G57="No","Not required",IF(G57="To be confirmed","Decision required",IF(AND(K57="Yes",L57="Yes",P57="Pass",OR(O57="No chain or loop",O57="Not applicable")),"Ready",IF(P57="Fail","Blocked","Pending")))))</f>
        <v/>
      </c>
      <c r="T57" s="18" t="n"/>
    </row>
    <row r="58" ht="22" customHeight="1">
      <c r="A58" s="18" t="n"/>
      <c r="B58" s="18" t="n"/>
      <c r="C58" s="18" t="n"/>
      <c r="D58" s="18" t="n"/>
      <c r="E58" s="18" t="n"/>
      <c r="F58" s="18" t="n"/>
      <c r="G58" s="18" t="n"/>
      <c r="H58" s="18" t="n"/>
      <c r="I58" s="18" t="n"/>
      <c r="J58" s="18" t="n"/>
      <c r="K58" s="18" t="n"/>
      <c r="L58" s="18" t="n"/>
      <c r="M58" s="18" t="n"/>
      <c r="N58" s="18" t="n"/>
      <c r="O58" s="18" t="n"/>
      <c r="P58" s="18" t="n"/>
      <c r="Q58" s="19" t="n"/>
      <c r="R58" s="18" t="n"/>
      <c r="S58" s="20">
        <f>IF(A58="","",IF(G58="No","Not required",IF(G58="To be confirmed","Decision required",IF(AND(K58="Yes",L58="Yes",P58="Pass",OR(O58="No chain or loop",O58="Not applicable")),"Ready",IF(P58="Fail","Blocked","Pending")))))</f>
        <v/>
      </c>
      <c r="T58" s="18" t="n"/>
    </row>
    <row r="59" ht="22" customHeight="1">
      <c r="A59" s="18" t="n"/>
      <c r="B59" s="18" t="n"/>
      <c r="C59" s="18" t="n"/>
      <c r="D59" s="18" t="n"/>
      <c r="E59" s="18" t="n"/>
      <c r="F59" s="18" t="n"/>
      <c r="G59" s="18" t="n"/>
      <c r="H59" s="18" t="n"/>
      <c r="I59" s="18" t="n"/>
      <c r="J59" s="18" t="n"/>
      <c r="K59" s="18" t="n"/>
      <c r="L59" s="18" t="n"/>
      <c r="M59" s="18" t="n"/>
      <c r="N59" s="18" t="n"/>
      <c r="O59" s="18" t="n"/>
      <c r="P59" s="18" t="n"/>
      <c r="Q59" s="19" t="n"/>
      <c r="R59" s="18" t="n"/>
      <c r="S59" s="20">
        <f>IF(A59="","",IF(G59="No","Not required",IF(G59="To be confirmed","Decision required",IF(AND(K59="Yes",L59="Yes",P59="Pass",OR(O59="No chain or loop",O59="Not applicable")),"Ready",IF(P59="Fail","Blocked","Pending")))))</f>
        <v/>
      </c>
      <c r="T59" s="18" t="n"/>
    </row>
    <row r="60" ht="22" customHeight="1">
      <c r="A60" s="18" t="n"/>
      <c r="B60" s="18" t="n"/>
      <c r="C60" s="18" t="n"/>
      <c r="D60" s="18" t="n"/>
      <c r="E60" s="18" t="n"/>
      <c r="F60" s="18" t="n"/>
      <c r="G60" s="18" t="n"/>
      <c r="H60" s="18" t="n"/>
      <c r="I60" s="18" t="n"/>
      <c r="J60" s="18" t="n"/>
      <c r="K60" s="18" t="n"/>
      <c r="L60" s="18" t="n"/>
      <c r="M60" s="18" t="n"/>
      <c r="N60" s="18" t="n"/>
      <c r="O60" s="18" t="n"/>
      <c r="P60" s="18" t="n"/>
      <c r="Q60" s="19" t="n"/>
      <c r="R60" s="18" t="n"/>
      <c r="S60" s="20">
        <f>IF(A60="","",IF(G60="No","Not required",IF(G60="To be confirmed","Decision required",IF(AND(K60="Yes",L60="Yes",P60="Pass",OR(O60="No chain or loop",O60="Not applicable")),"Ready",IF(P60="Fail","Blocked","Pending")))))</f>
        <v/>
      </c>
      <c r="T60" s="18" t="n"/>
    </row>
    <row r="61" ht="22" customHeight="1">
      <c r="A61" s="18" t="n"/>
      <c r="B61" s="18" t="n"/>
      <c r="C61" s="18" t="n"/>
      <c r="D61" s="18" t="n"/>
      <c r="E61" s="18" t="n"/>
      <c r="F61" s="18" t="n"/>
      <c r="G61" s="18" t="n"/>
      <c r="H61" s="18" t="n"/>
      <c r="I61" s="18" t="n"/>
      <c r="J61" s="18" t="n"/>
      <c r="K61" s="18" t="n"/>
      <c r="L61" s="18" t="n"/>
      <c r="M61" s="18" t="n"/>
      <c r="N61" s="18" t="n"/>
      <c r="O61" s="18" t="n"/>
      <c r="P61" s="18" t="n"/>
      <c r="Q61" s="19" t="n"/>
      <c r="R61" s="18" t="n"/>
      <c r="S61" s="20">
        <f>IF(A61="","",IF(G61="No","Not required",IF(G61="To be confirmed","Decision required",IF(AND(K61="Yes",L61="Yes",P61="Pass",OR(O61="No chain or loop",O61="Not applicable")),"Ready",IF(P61="Fail","Blocked","Pending")))))</f>
        <v/>
      </c>
      <c r="T61" s="18" t="n"/>
    </row>
    <row r="62" ht="22" customHeight="1">
      <c r="A62" s="18" t="n"/>
      <c r="B62" s="18" t="n"/>
      <c r="C62" s="18" t="n"/>
      <c r="D62" s="18" t="n"/>
      <c r="E62" s="18" t="n"/>
      <c r="F62" s="18" t="n"/>
      <c r="G62" s="18" t="n"/>
      <c r="H62" s="18" t="n"/>
      <c r="I62" s="18" t="n"/>
      <c r="J62" s="18" t="n"/>
      <c r="K62" s="18" t="n"/>
      <c r="L62" s="18" t="n"/>
      <c r="M62" s="18" t="n"/>
      <c r="N62" s="18" t="n"/>
      <c r="O62" s="18" t="n"/>
      <c r="P62" s="18" t="n"/>
      <c r="Q62" s="19" t="n"/>
      <c r="R62" s="18" t="n"/>
      <c r="S62" s="20">
        <f>IF(A62="","",IF(G62="No","Not required",IF(G62="To be confirmed","Decision required",IF(AND(K62="Yes",L62="Yes",P62="Pass",OR(O62="No chain or loop",O62="Not applicable")),"Ready",IF(P62="Fail","Blocked","Pending")))))</f>
        <v/>
      </c>
      <c r="T62" s="18" t="n"/>
    </row>
    <row r="63" ht="22" customHeight="1">
      <c r="A63" s="18" t="n"/>
      <c r="B63" s="18" t="n"/>
      <c r="C63" s="18" t="n"/>
      <c r="D63" s="18" t="n"/>
      <c r="E63" s="18" t="n"/>
      <c r="F63" s="18" t="n"/>
      <c r="G63" s="18" t="n"/>
      <c r="H63" s="18" t="n"/>
      <c r="I63" s="18" t="n"/>
      <c r="J63" s="18" t="n"/>
      <c r="K63" s="18" t="n"/>
      <c r="L63" s="18" t="n"/>
      <c r="M63" s="18" t="n"/>
      <c r="N63" s="18" t="n"/>
      <c r="O63" s="18" t="n"/>
      <c r="P63" s="18" t="n"/>
      <c r="Q63" s="19" t="n"/>
      <c r="R63" s="18" t="n"/>
      <c r="S63" s="20">
        <f>IF(A63="","",IF(G63="No","Not required",IF(G63="To be confirmed","Decision required",IF(AND(K63="Yes",L63="Yes",P63="Pass",OR(O63="No chain or loop",O63="Not applicable")),"Ready",IF(P63="Fail","Blocked","Pending")))))</f>
        <v/>
      </c>
      <c r="T63" s="18" t="n"/>
    </row>
    <row r="64" ht="22" customHeight="1">
      <c r="A64" s="18" t="n"/>
      <c r="B64" s="18" t="n"/>
      <c r="C64" s="18" t="n"/>
      <c r="D64" s="18" t="n"/>
      <c r="E64" s="18" t="n"/>
      <c r="F64" s="18" t="n"/>
      <c r="G64" s="18" t="n"/>
      <c r="H64" s="18" t="n"/>
      <c r="I64" s="18" t="n"/>
      <c r="J64" s="18" t="n"/>
      <c r="K64" s="18" t="n"/>
      <c r="L64" s="18" t="n"/>
      <c r="M64" s="18" t="n"/>
      <c r="N64" s="18" t="n"/>
      <c r="O64" s="18" t="n"/>
      <c r="P64" s="18" t="n"/>
      <c r="Q64" s="19" t="n"/>
      <c r="R64" s="18" t="n"/>
      <c r="S64" s="20">
        <f>IF(A64="","",IF(G64="No","Not required",IF(G64="To be confirmed","Decision required",IF(AND(K64="Yes",L64="Yes",P64="Pass",OR(O64="No chain or loop",O64="Not applicable")),"Ready",IF(P64="Fail","Blocked","Pending")))))</f>
        <v/>
      </c>
      <c r="T64" s="18" t="n"/>
    </row>
    <row r="65" ht="22" customHeight="1">
      <c r="A65" s="18" t="n"/>
      <c r="B65" s="18" t="n"/>
      <c r="C65" s="18" t="n"/>
      <c r="D65" s="18" t="n"/>
      <c r="E65" s="18" t="n"/>
      <c r="F65" s="18" t="n"/>
      <c r="G65" s="18" t="n"/>
      <c r="H65" s="18" t="n"/>
      <c r="I65" s="18" t="n"/>
      <c r="J65" s="18" t="n"/>
      <c r="K65" s="18" t="n"/>
      <c r="L65" s="18" t="n"/>
      <c r="M65" s="18" t="n"/>
      <c r="N65" s="18" t="n"/>
      <c r="O65" s="18" t="n"/>
      <c r="P65" s="18" t="n"/>
      <c r="Q65" s="19" t="n"/>
      <c r="R65" s="18" t="n"/>
      <c r="S65" s="20">
        <f>IF(A65="","",IF(G65="No","Not required",IF(G65="To be confirmed","Decision required",IF(AND(K65="Yes",L65="Yes",P65="Pass",OR(O65="No chain or loop",O65="Not applicable")),"Ready",IF(P65="Fail","Blocked","Pending")))))</f>
        <v/>
      </c>
      <c r="T65" s="18" t="n"/>
    </row>
    <row r="66" ht="22" customHeight="1">
      <c r="A66" s="18" t="n"/>
      <c r="B66" s="18" t="n"/>
      <c r="C66" s="18" t="n"/>
      <c r="D66" s="18" t="n"/>
      <c r="E66" s="18" t="n"/>
      <c r="F66" s="18" t="n"/>
      <c r="G66" s="18" t="n"/>
      <c r="H66" s="18" t="n"/>
      <c r="I66" s="18" t="n"/>
      <c r="J66" s="18" t="n"/>
      <c r="K66" s="18" t="n"/>
      <c r="L66" s="18" t="n"/>
      <c r="M66" s="18" t="n"/>
      <c r="N66" s="18" t="n"/>
      <c r="O66" s="18" t="n"/>
      <c r="P66" s="18" t="n"/>
      <c r="Q66" s="19" t="n"/>
      <c r="R66" s="18" t="n"/>
      <c r="S66" s="20">
        <f>IF(A66="","",IF(G66="No","Not required",IF(G66="To be confirmed","Decision required",IF(AND(K66="Yes",L66="Yes",P66="Pass",OR(O66="No chain or loop",O66="Not applicable")),"Ready",IF(P66="Fail","Blocked","Pending")))))</f>
        <v/>
      </c>
      <c r="T66" s="18" t="n"/>
    </row>
    <row r="67" ht="22" customHeight="1">
      <c r="A67" s="18" t="n"/>
      <c r="B67" s="18" t="n"/>
      <c r="C67" s="18" t="n"/>
      <c r="D67" s="18" t="n"/>
      <c r="E67" s="18" t="n"/>
      <c r="F67" s="18" t="n"/>
      <c r="G67" s="18" t="n"/>
      <c r="H67" s="18" t="n"/>
      <c r="I67" s="18" t="n"/>
      <c r="J67" s="18" t="n"/>
      <c r="K67" s="18" t="n"/>
      <c r="L67" s="18" t="n"/>
      <c r="M67" s="18" t="n"/>
      <c r="N67" s="18" t="n"/>
      <c r="O67" s="18" t="n"/>
      <c r="P67" s="18" t="n"/>
      <c r="Q67" s="19" t="n"/>
      <c r="R67" s="18" t="n"/>
      <c r="S67" s="20">
        <f>IF(A67="","",IF(G67="No","Not required",IF(G67="To be confirmed","Decision required",IF(AND(K67="Yes",L67="Yes",P67="Pass",OR(O67="No chain or loop",O67="Not applicable")),"Ready",IF(P67="Fail","Blocked","Pending")))))</f>
        <v/>
      </c>
      <c r="T67" s="18" t="n"/>
    </row>
    <row r="68" ht="22" customHeight="1">
      <c r="A68" s="18" t="n"/>
      <c r="B68" s="18" t="n"/>
      <c r="C68" s="18" t="n"/>
      <c r="D68" s="18" t="n"/>
      <c r="E68" s="18" t="n"/>
      <c r="F68" s="18" t="n"/>
      <c r="G68" s="18" t="n"/>
      <c r="H68" s="18" t="n"/>
      <c r="I68" s="18" t="n"/>
      <c r="J68" s="18" t="n"/>
      <c r="K68" s="18" t="n"/>
      <c r="L68" s="18" t="n"/>
      <c r="M68" s="18" t="n"/>
      <c r="N68" s="18" t="n"/>
      <c r="O68" s="18" t="n"/>
      <c r="P68" s="18" t="n"/>
      <c r="Q68" s="19" t="n"/>
      <c r="R68" s="18" t="n"/>
      <c r="S68" s="20">
        <f>IF(A68="","",IF(G68="No","Not required",IF(G68="To be confirmed","Decision required",IF(AND(K68="Yes",L68="Yes",P68="Pass",OR(O68="No chain or loop",O68="Not applicable")),"Ready",IF(P68="Fail","Blocked","Pending")))))</f>
        <v/>
      </c>
      <c r="T68" s="18" t="n"/>
    </row>
    <row r="69" ht="22" customHeight="1">
      <c r="A69" s="18" t="n"/>
      <c r="B69" s="18" t="n"/>
      <c r="C69" s="18" t="n"/>
      <c r="D69" s="18" t="n"/>
      <c r="E69" s="18" t="n"/>
      <c r="F69" s="18" t="n"/>
      <c r="G69" s="18" t="n"/>
      <c r="H69" s="18" t="n"/>
      <c r="I69" s="18" t="n"/>
      <c r="J69" s="18" t="n"/>
      <c r="K69" s="18" t="n"/>
      <c r="L69" s="18" t="n"/>
      <c r="M69" s="18" t="n"/>
      <c r="N69" s="18" t="n"/>
      <c r="O69" s="18" t="n"/>
      <c r="P69" s="18" t="n"/>
      <c r="Q69" s="19" t="n"/>
      <c r="R69" s="18" t="n"/>
      <c r="S69" s="20">
        <f>IF(A69="","",IF(G69="No","Not required",IF(G69="To be confirmed","Decision required",IF(AND(K69="Yes",L69="Yes",P69="Pass",OR(O69="No chain or loop",O69="Not applicable")),"Ready",IF(P69="Fail","Blocked","Pending")))))</f>
        <v/>
      </c>
      <c r="T69" s="18" t="n"/>
    </row>
    <row r="70" ht="22" customHeight="1">
      <c r="A70" s="18" t="n"/>
      <c r="B70" s="18" t="n"/>
      <c r="C70" s="18" t="n"/>
      <c r="D70" s="18" t="n"/>
      <c r="E70" s="18" t="n"/>
      <c r="F70" s="18" t="n"/>
      <c r="G70" s="18" t="n"/>
      <c r="H70" s="18" t="n"/>
      <c r="I70" s="18" t="n"/>
      <c r="J70" s="18" t="n"/>
      <c r="K70" s="18" t="n"/>
      <c r="L70" s="18" t="n"/>
      <c r="M70" s="18" t="n"/>
      <c r="N70" s="18" t="n"/>
      <c r="O70" s="18" t="n"/>
      <c r="P70" s="18" t="n"/>
      <c r="Q70" s="19" t="n"/>
      <c r="R70" s="18" t="n"/>
      <c r="S70" s="20">
        <f>IF(A70="","",IF(G70="No","Not required",IF(G70="To be confirmed","Decision required",IF(AND(K70="Yes",L70="Yes",P70="Pass",OR(O70="No chain or loop",O70="Not applicable")),"Ready",IF(P70="Fail","Blocked","Pending")))))</f>
        <v/>
      </c>
      <c r="T70" s="18" t="n"/>
    </row>
    <row r="71" ht="22" customHeight="1">
      <c r="A71" s="18" t="n"/>
      <c r="B71" s="18" t="n"/>
      <c r="C71" s="18" t="n"/>
      <c r="D71" s="18" t="n"/>
      <c r="E71" s="18" t="n"/>
      <c r="F71" s="18" t="n"/>
      <c r="G71" s="18" t="n"/>
      <c r="H71" s="18" t="n"/>
      <c r="I71" s="18" t="n"/>
      <c r="J71" s="18" t="n"/>
      <c r="K71" s="18" t="n"/>
      <c r="L71" s="18" t="n"/>
      <c r="M71" s="18" t="n"/>
      <c r="N71" s="18" t="n"/>
      <c r="O71" s="18" t="n"/>
      <c r="P71" s="18" t="n"/>
      <c r="Q71" s="19" t="n"/>
      <c r="R71" s="18" t="n"/>
      <c r="S71" s="20">
        <f>IF(A71="","",IF(G71="No","Not required",IF(G71="To be confirmed","Decision required",IF(AND(K71="Yes",L71="Yes",P71="Pass",OR(O71="No chain or loop",O71="Not applicable")),"Ready",IF(P71="Fail","Blocked","Pending")))))</f>
        <v/>
      </c>
      <c r="T71" s="18" t="n"/>
    </row>
    <row r="72" ht="22" customHeight="1">
      <c r="A72" s="18" t="n"/>
      <c r="B72" s="18" t="n"/>
      <c r="C72" s="18" t="n"/>
      <c r="D72" s="18" t="n"/>
      <c r="E72" s="18" t="n"/>
      <c r="F72" s="18" t="n"/>
      <c r="G72" s="18" t="n"/>
      <c r="H72" s="18" t="n"/>
      <c r="I72" s="18" t="n"/>
      <c r="J72" s="18" t="n"/>
      <c r="K72" s="18" t="n"/>
      <c r="L72" s="18" t="n"/>
      <c r="M72" s="18" t="n"/>
      <c r="N72" s="18" t="n"/>
      <c r="O72" s="18" t="n"/>
      <c r="P72" s="18" t="n"/>
      <c r="Q72" s="19" t="n"/>
      <c r="R72" s="18" t="n"/>
      <c r="S72" s="20">
        <f>IF(A72="","",IF(G72="No","Not required",IF(G72="To be confirmed","Decision required",IF(AND(K72="Yes",L72="Yes",P72="Pass",OR(O72="No chain or loop",O72="Not applicable")),"Ready",IF(P72="Fail","Blocked","Pending")))))</f>
        <v/>
      </c>
      <c r="T72" s="18" t="n"/>
    </row>
    <row r="73" ht="22" customHeight="1">
      <c r="A73" s="18" t="n"/>
      <c r="B73" s="18" t="n"/>
      <c r="C73" s="18" t="n"/>
      <c r="D73" s="18" t="n"/>
      <c r="E73" s="18" t="n"/>
      <c r="F73" s="18" t="n"/>
      <c r="G73" s="18" t="n"/>
      <c r="H73" s="18" t="n"/>
      <c r="I73" s="18" t="n"/>
      <c r="J73" s="18" t="n"/>
      <c r="K73" s="18" t="n"/>
      <c r="L73" s="18" t="n"/>
      <c r="M73" s="18" t="n"/>
      <c r="N73" s="18" t="n"/>
      <c r="O73" s="18" t="n"/>
      <c r="P73" s="18" t="n"/>
      <c r="Q73" s="19" t="n"/>
      <c r="R73" s="18" t="n"/>
      <c r="S73" s="20">
        <f>IF(A73="","",IF(G73="No","Not required",IF(G73="To be confirmed","Decision required",IF(AND(K73="Yes",L73="Yes",P73="Pass",OR(O73="No chain or loop",O73="Not applicable")),"Ready",IF(P73="Fail","Blocked","Pending")))))</f>
        <v/>
      </c>
      <c r="T73" s="18" t="n"/>
    </row>
    <row r="74" ht="22" customHeight="1">
      <c r="A74" s="18" t="n"/>
      <c r="B74" s="18" t="n"/>
      <c r="C74" s="18" t="n"/>
      <c r="D74" s="18" t="n"/>
      <c r="E74" s="18" t="n"/>
      <c r="F74" s="18" t="n"/>
      <c r="G74" s="18" t="n"/>
      <c r="H74" s="18" t="n"/>
      <c r="I74" s="18" t="n"/>
      <c r="J74" s="18" t="n"/>
      <c r="K74" s="18" t="n"/>
      <c r="L74" s="18" t="n"/>
      <c r="M74" s="18" t="n"/>
      <c r="N74" s="18" t="n"/>
      <c r="O74" s="18" t="n"/>
      <c r="P74" s="18" t="n"/>
      <c r="Q74" s="19" t="n"/>
      <c r="R74" s="18" t="n"/>
      <c r="S74" s="20">
        <f>IF(A74="","",IF(G74="No","Not required",IF(G74="To be confirmed","Decision required",IF(AND(K74="Yes",L74="Yes",P74="Pass",OR(O74="No chain or loop",O74="Not applicable")),"Ready",IF(P74="Fail","Blocked","Pending")))))</f>
        <v/>
      </c>
      <c r="T74" s="18" t="n"/>
    </row>
    <row r="75" ht="22" customHeight="1">
      <c r="A75" s="18" t="n"/>
      <c r="B75" s="18" t="n"/>
      <c r="C75" s="18" t="n"/>
      <c r="D75" s="18" t="n"/>
      <c r="E75" s="18" t="n"/>
      <c r="F75" s="18" t="n"/>
      <c r="G75" s="18" t="n"/>
      <c r="H75" s="18" t="n"/>
      <c r="I75" s="18" t="n"/>
      <c r="J75" s="18" t="n"/>
      <c r="K75" s="18" t="n"/>
      <c r="L75" s="18" t="n"/>
      <c r="M75" s="18" t="n"/>
      <c r="N75" s="18" t="n"/>
      <c r="O75" s="18" t="n"/>
      <c r="P75" s="18" t="n"/>
      <c r="Q75" s="19" t="n"/>
      <c r="R75" s="18" t="n"/>
      <c r="S75" s="20">
        <f>IF(A75="","",IF(G75="No","Not required",IF(G75="To be confirmed","Decision required",IF(AND(K75="Yes",L75="Yes",P75="Pass",OR(O75="No chain or loop",O75="Not applicable")),"Ready",IF(P75="Fail","Blocked","Pending")))))</f>
        <v/>
      </c>
      <c r="T75" s="18" t="n"/>
    </row>
  </sheetData>
  <autoFilter ref="A5:T75"/>
  <mergeCells count="2">
    <mergeCell ref="A1:T1"/>
    <mergeCell ref="A2:T2"/>
  </mergeCells>
  <conditionalFormatting sqref="S6:S75">
    <cfRule type="expression" priority="1" dxfId="1">
      <formula>$S6="Ready"</formula>
    </cfRule>
    <cfRule type="expression" priority="2" dxfId="0">
      <formula>$S6="Blocked"</formula>
    </cfRule>
    <cfRule type="expression" priority="3" dxfId="2">
      <formula>$S6="Pending"</formula>
    </cfRule>
    <cfRule type="expression" priority="4" dxfId="6">
      <formula>$S6="Decision required"</formula>
    </cfRule>
    <cfRule type="expression" priority="5" dxfId="4">
      <formula>$S6="Not required"</formula>
    </cfRule>
  </conditionalFormatting>
  <dataValidations count="8">
    <dataValidation sqref="F6:F75" showDropDown="0" showInputMessage="0" showErrorMessage="0" allowBlank="1" errorTitle="Invalid value" error="Select a value from the approved list." type="list">
      <formula1>=RedirectPriorityList</formula1>
    </dataValidation>
    <dataValidation sqref="G6:G75" showDropDown="0" showInputMessage="0" showErrorMessage="0" allowBlank="1" errorTitle="Invalid value" error="Select a value from the approved list." type="list">
      <formula1>=YesNoTbdList</formula1>
    </dataValidation>
    <dataValidation sqref="H6:H75" showDropDown="0" showInputMessage="0" showErrorMessage="0" allowBlank="1" errorTitle="Invalid value" error="Select a value from the approved list." type="list">
      <formula1>=RedirectMethodList</formula1>
    </dataValidation>
    <dataValidation sqref="J6:J75" showDropDown="0" showInputMessage="0" showErrorMessage="0" allowBlank="1" errorTitle="Invalid value" error="Select a value from the approved list." type="list">
      <formula1>=EnvironmentList</formula1>
    </dataValidation>
    <dataValidation sqref="K6:K75" showDropDown="0" showInputMessage="0" showErrorMessage="0" allowBlank="1" errorTitle="Invalid value" error="Select a value from the approved list." type="list">
      <formula1>=YesNoTbdList</formula1>
    </dataValidation>
    <dataValidation sqref="L6:L75" showDropDown="0" showInputMessage="0" showErrorMessage="0" allowBlank="1" errorTitle="Invalid value" error="Select a value from the approved list." type="list">
      <formula1>=YesNoTbdList</formula1>
    </dataValidation>
    <dataValidation sqref="O6:O75" showDropDown="0" showInputMessage="0" showErrorMessage="0" allowBlank="1" errorTitle="Invalid value" error="Select a value from the approved list." type="list">
      <formula1>=ChainLoopList</formula1>
    </dataValidation>
    <dataValidation sqref="P6:P75" showDropDown="0" showInputMessage="0" showErrorMessage="0" allowBlank="1" errorTitle="Invalid value" error="Select a value from the approved list." type="list">
      <formula1>=RedirectTestResultList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6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8" customWidth="1" min="3" max="3"/>
    <col width="38" customWidth="1" min="4" max="4"/>
    <col width="38" customWidth="1" min="5" max="5"/>
    <col width="22" customWidth="1" min="6" max="6"/>
    <col width="38" customWidth="1" min="7" max="7"/>
    <col width="20" customWidth="1" min="8" max="8"/>
    <col width="20" customWidth="1" min="9" max="9"/>
    <col width="13" customWidth="1" min="10" max="10"/>
    <col width="24" customWidth="1" min="11" max="11"/>
    <col width="14" customWidth="1" min="12" max="12"/>
    <col width="16" customWidth="1" min="13" max="13"/>
    <col width="20" customWidth="1" min="14" max="14"/>
    <col width="34" customWidth="1" min="15" max="15"/>
  </cols>
  <sheetData>
    <row r="1" ht="28" customHeight="1">
      <c r="A1" s="1" t="inlineStr">
        <is>
          <t>Decisions and Sign-off</t>
        </is>
      </c>
    </row>
    <row r="2" ht="34" customHeight="1">
      <c r="A2" s="2" t="inlineStr">
        <is>
          <t>Make scope choices, accepted limitations, risk treatment, and launch approval explicit. A decision is closed only when the owner, approver, evidence, and conditions are complete.</t>
        </is>
      </c>
    </row>
    <row r="3">
      <c r="A3" s="16" t="inlineStr">
        <is>
          <t>← Back to Project Overview</t>
        </is>
      </c>
    </row>
    <row r="5" ht="34" customHeight="1">
      <c r="A5" s="17" t="inlineStr">
        <is>
          <t>Decision ID</t>
        </is>
      </c>
      <c r="B5" s="17" t="inlineStr">
        <is>
          <t>Decision Type</t>
        </is>
      </c>
      <c r="C5" s="17" t="inlineStr">
        <is>
          <t>Related IDs</t>
        </is>
      </c>
      <c r="D5" s="17" t="inlineStr">
        <is>
          <t>Decision / Scope</t>
        </is>
      </c>
      <c r="E5" s="17" t="inlineStr">
        <is>
          <t>Rationale</t>
        </is>
      </c>
      <c r="F5" s="17" t="inlineStr">
        <is>
          <t>Outcome</t>
        </is>
      </c>
      <c r="G5" s="17" t="inlineStr">
        <is>
          <t>Conditions / Accepted Limitations</t>
        </is>
      </c>
      <c r="H5" s="17" t="inlineStr">
        <is>
          <t>Decision Owner</t>
        </is>
      </c>
      <c r="I5" s="17" t="inlineStr">
        <is>
          <t>Approver</t>
        </is>
      </c>
      <c r="J5" s="17" t="inlineStr">
        <is>
          <t>Decision Date</t>
        </is>
      </c>
      <c r="K5" s="17" t="inlineStr">
        <is>
          <t>Evidence Link</t>
        </is>
      </c>
      <c r="L5" s="17" t="inlineStr">
        <is>
          <t>Review / Expiry Date</t>
        </is>
      </c>
      <c r="M5" s="17" t="inlineStr">
        <is>
          <t>Launch Blocking?</t>
        </is>
      </c>
      <c r="N5" s="17" t="inlineStr">
        <is>
          <t>Review Status</t>
        </is>
      </c>
      <c r="O5" s="17" t="inlineStr">
        <is>
          <t>Notes</t>
        </is>
      </c>
    </row>
    <row r="6" ht="42" customHeight="1">
      <c r="A6" s="18" t="inlineStr">
        <is>
          <t>DEC-001</t>
        </is>
      </c>
      <c r="B6" s="18" t="inlineStr">
        <is>
          <t>Accepted limitation</t>
        </is>
      </c>
      <c r="C6" s="18" t="inlineStr">
        <is>
          <t>VAL-002; R-001</t>
        </is>
      </c>
      <c r="D6" s="18" t="inlineStr">
        <is>
          <t>Accept a flatter target collection structure for the Shoes category.</t>
        </is>
      </c>
      <c r="E6" s="18" t="inlineStr">
        <is>
          <t>The target data model cannot reproduce the source hierarchy exactly, but approved Product membership, navigation, and discoverability are preserved.</t>
        </is>
      </c>
      <c r="F6" s="18" t="inlineStr">
        <is>
          <t>Approved with limitations</t>
        </is>
      </c>
      <c r="G6" s="18" t="inlineStr">
        <is>
          <t>Monitor navigation analytics after launch and retain validation evidence.</t>
        </is>
      </c>
      <c r="H6" s="18" t="inlineStr">
        <is>
          <t>Customer Project Lead</t>
        </is>
      </c>
      <c r="I6" s="18" t="inlineStr">
        <is>
          <t>Executive Sponsor</t>
        </is>
      </c>
      <c r="J6" s="19" t="n">
        <v>46244</v>
      </c>
      <c r="K6" s="18" t="inlineStr">
        <is>
          <t>secure-link/DEC-001</t>
        </is>
      </c>
      <c r="L6" s="19" t="n">
        <v>46258</v>
      </c>
      <c r="M6" s="18" t="inlineStr">
        <is>
          <t>No</t>
        </is>
      </c>
      <c r="N6" s="20">
        <f>IF(A6="","",IF(OR(F6="Pending",F6="Deferred"),"Open",IF(OR(H6="",I6="",J6="",K6=""),"Incomplete evidence",IF(AND(F6="Approved with limitations",G6=""),"Limitations missing","Complete"))))</f>
        <v/>
      </c>
      <c r="O6" s="18" t="inlineStr"/>
    </row>
    <row r="7" ht="42" customHeight="1">
      <c r="A7" s="18" t="inlineStr">
        <is>
          <t>DEC-002</t>
        </is>
      </c>
      <c r="B7" s="18" t="inlineStr">
        <is>
          <t>Mapping</t>
        </is>
      </c>
      <c r="C7" s="18" t="inlineStr">
        <is>
          <t>VAL-001; R-001; CFG-01</t>
        </is>
      </c>
      <c r="D7" s="18" t="inlineStr">
        <is>
          <t>Approve the corrected Product option and variant mapping for Full Migration.</t>
        </is>
      </c>
      <c r="E7" s="18" t="inlineStr">
        <is>
          <t>Demo retest confirms approved option labels, purchasable combinations, price, and SKU behavior.</t>
        </is>
      </c>
      <c r="F7" s="18" t="inlineStr">
        <is>
          <t>Pending</t>
        </is>
      </c>
      <c r="G7" s="18" t="inlineStr"/>
      <c r="H7" s="18" t="inlineStr">
        <is>
          <t>Customer Project Lead</t>
        </is>
      </c>
      <c r="I7" s="18" t="inlineStr">
        <is>
          <t>Executive Sponsor</t>
        </is>
      </c>
      <c r="J7" s="19" t="inlineStr"/>
      <c r="K7" s="18" t="inlineStr"/>
      <c r="L7" s="19" t="n">
        <v>46246</v>
      </c>
      <c r="M7" s="18" t="inlineStr">
        <is>
          <t>Yes</t>
        </is>
      </c>
      <c r="N7" s="20">
        <f>IF(A7="","",IF(OR(F7="Pending",F7="Deferred"),"Open",IF(OR(H7="",I7="",J7="",K7=""),"Incomplete evidence",IF(AND(F7="Approved with limitations",G7=""),"Limitations missing","Complete"))))</f>
        <v/>
      </c>
      <c r="O7" s="18" t="inlineStr">
        <is>
          <t>Awaiting product mapping retest.</t>
        </is>
      </c>
    </row>
    <row r="8" ht="42" customHeight="1">
      <c r="A8" s="18" t="inlineStr">
        <is>
          <t>DEC-003</t>
        </is>
      </c>
      <c r="B8" s="18" t="inlineStr">
        <is>
          <t>Exclusion</t>
        </is>
      </c>
      <c r="C8" s="18" t="inlineStr">
        <is>
          <t>RED-004</t>
        </is>
      </c>
      <c r="D8" s="18" t="inlineStr">
        <is>
          <t>Retire the obsolete summer campaign URL without a redirect.</t>
        </is>
      </c>
      <c r="E8" s="18" t="inlineStr">
        <is>
          <t>The campaign has no continuing content, traffic, revenue, or contractual value.</t>
        </is>
      </c>
      <c r="F8" s="18" t="inlineStr">
        <is>
          <t>Approved</t>
        </is>
      </c>
      <c r="G8" s="18" t="inlineStr">
        <is>
          <t>Retain the decision record and monitor 404 reports after launch.</t>
        </is>
      </c>
      <c r="H8" s="18" t="inlineStr">
        <is>
          <t>Marketing Lead</t>
        </is>
      </c>
      <c r="I8" s="18" t="inlineStr">
        <is>
          <t>Executive Sponsor</t>
        </is>
      </c>
      <c r="J8" s="19" t="n">
        <v>46243</v>
      </c>
      <c r="K8" s="18" t="inlineStr">
        <is>
          <t>secure-link/DEC-003</t>
        </is>
      </c>
      <c r="L8" s="19" t="n">
        <v>46258</v>
      </c>
      <c r="M8" s="18" t="inlineStr">
        <is>
          <t>No</t>
        </is>
      </c>
      <c r="N8" s="20">
        <f>IF(A8="","",IF(OR(F8="Pending",F8="Deferred"),"Open",IF(OR(H8="",I8="",J8="",K8=""),"Incomplete evidence",IF(AND(F8="Approved with limitations",G8=""),"Limitations missing","Complete"))))</f>
        <v/>
      </c>
      <c r="O8" s="18" t="inlineStr"/>
    </row>
    <row r="9" ht="42" customHeight="1">
      <c r="A9" s="18" t="inlineStr">
        <is>
          <t>DEC-004</t>
        </is>
      </c>
      <c r="B9" s="18" t="inlineStr">
        <is>
          <t>Launch readiness</t>
        </is>
      </c>
      <c r="C9" s="18" t="inlineStr">
        <is>
          <t>LAUNCH-01; VAL-004; RED-001; R-002</t>
        </is>
      </c>
      <c r="D9" s="18" t="inlineStr">
        <is>
          <t>Approve or defer go-live after the priority redirect defect is retested.</t>
        </is>
      </c>
      <c r="E9" s="18" t="inlineStr">
        <is>
          <t>Launch requires the priority URL to reach the approved target destination without a chain or loop.</t>
        </is>
      </c>
      <c r="F9" s="18" t="inlineStr">
        <is>
          <t>Pending</t>
        </is>
      </c>
      <c r="G9" s="18" t="inlineStr"/>
      <c r="H9" s="18" t="inlineStr">
        <is>
          <t>Customer Project Lead</t>
        </is>
      </c>
      <c r="I9" s="18" t="inlineStr">
        <is>
          <t>Executive Sponsor</t>
        </is>
      </c>
      <c r="J9" s="19" t="inlineStr"/>
      <c r="K9" s="18" t="inlineStr"/>
      <c r="L9" s="19" t="n">
        <v>46254</v>
      </c>
      <c r="M9" s="18" t="inlineStr">
        <is>
          <t>Yes</t>
        </is>
      </c>
      <c r="N9" s="20">
        <f>IF(A9="","",IF(OR(F9="Pending",F9="Deferred"),"Open",IF(OR(H9="",I9="",J9="",K9=""),"Incomplete evidence",IF(AND(F9="Approved with limitations",G9=""),"Limitations missing","Complete"))))</f>
        <v/>
      </c>
      <c r="O9" s="18" t="inlineStr"/>
    </row>
    <row r="10" ht="22" customHeight="1">
      <c r="A10" s="18" t="n"/>
      <c r="B10" s="18" t="n"/>
      <c r="C10" s="18" t="n"/>
      <c r="D10" s="18" t="n"/>
      <c r="E10" s="18" t="n"/>
      <c r="F10" s="18" t="n"/>
      <c r="G10" s="18" t="n"/>
      <c r="H10" s="18" t="n"/>
      <c r="I10" s="18" t="n"/>
      <c r="J10" s="19" t="n"/>
      <c r="K10" s="18" t="n"/>
      <c r="L10" s="19" t="n"/>
      <c r="M10" s="18" t="n"/>
      <c r="N10" s="20">
        <f>IF(A10="","",IF(OR(F10="Pending",F10="Deferred"),"Open",IF(OR(H10="",I10="",J10="",K10=""),"Incomplete evidence",IF(AND(F10="Approved with limitations",G10=""),"Limitations missing","Complete"))))</f>
        <v/>
      </c>
      <c r="O10" s="18" t="n"/>
    </row>
    <row r="11" ht="22" customHeight="1">
      <c r="A11" s="18" t="n"/>
      <c r="B11" s="18" t="n"/>
      <c r="C11" s="18" t="n"/>
      <c r="D11" s="18" t="n"/>
      <c r="E11" s="18" t="n"/>
      <c r="F11" s="18" t="n"/>
      <c r="G11" s="18" t="n"/>
      <c r="H11" s="18" t="n"/>
      <c r="I11" s="18" t="n"/>
      <c r="J11" s="19" t="n"/>
      <c r="K11" s="18" t="n"/>
      <c r="L11" s="19" t="n"/>
      <c r="M11" s="18" t="n"/>
      <c r="N11" s="20">
        <f>IF(A11="","",IF(OR(F11="Pending",F11="Deferred"),"Open",IF(OR(H11="",I11="",J11="",K11=""),"Incomplete evidence",IF(AND(F11="Approved with limitations",G11=""),"Limitations missing","Complete"))))</f>
        <v/>
      </c>
      <c r="O11" s="18" t="n"/>
    </row>
    <row r="12" ht="22" customHeight="1">
      <c r="A12" s="18" t="n"/>
      <c r="B12" s="18" t="n"/>
      <c r="C12" s="18" t="n"/>
      <c r="D12" s="18" t="n"/>
      <c r="E12" s="18" t="n"/>
      <c r="F12" s="18" t="n"/>
      <c r="G12" s="18" t="n"/>
      <c r="H12" s="18" t="n"/>
      <c r="I12" s="18" t="n"/>
      <c r="J12" s="19" t="n"/>
      <c r="K12" s="18" t="n"/>
      <c r="L12" s="19" t="n"/>
      <c r="M12" s="18" t="n"/>
      <c r="N12" s="20">
        <f>IF(A12="","",IF(OR(F12="Pending",F12="Deferred"),"Open",IF(OR(H12="",I12="",J12="",K12=""),"Incomplete evidence",IF(AND(F12="Approved with limitations",G12=""),"Limitations missing","Complete"))))</f>
        <v/>
      </c>
      <c r="O12" s="18" t="n"/>
    </row>
    <row r="13" ht="22" customHeight="1">
      <c r="A13" s="18" t="n"/>
      <c r="B13" s="18" t="n"/>
      <c r="C13" s="18" t="n"/>
      <c r="D13" s="18" t="n"/>
      <c r="E13" s="18" t="n"/>
      <c r="F13" s="18" t="n"/>
      <c r="G13" s="18" t="n"/>
      <c r="H13" s="18" t="n"/>
      <c r="I13" s="18" t="n"/>
      <c r="J13" s="19" t="n"/>
      <c r="K13" s="18" t="n"/>
      <c r="L13" s="19" t="n"/>
      <c r="M13" s="18" t="n"/>
      <c r="N13" s="20">
        <f>IF(A13="","",IF(OR(F13="Pending",F13="Deferred"),"Open",IF(OR(H13="",I13="",J13="",K13=""),"Incomplete evidence",IF(AND(F13="Approved with limitations",G13=""),"Limitations missing","Complete"))))</f>
        <v/>
      </c>
      <c r="O13" s="18" t="n"/>
    </row>
    <row r="14" ht="22" customHeight="1">
      <c r="A14" s="18" t="n"/>
      <c r="B14" s="18" t="n"/>
      <c r="C14" s="18" t="n"/>
      <c r="D14" s="18" t="n"/>
      <c r="E14" s="18" t="n"/>
      <c r="F14" s="18" t="n"/>
      <c r="G14" s="18" t="n"/>
      <c r="H14" s="18" t="n"/>
      <c r="I14" s="18" t="n"/>
      <c r="J14" s="19" t="n"/>
      <c r="K14" s="18" t="n"/>
      <c r="L14" s="19" t="n"/>
      <c r="M14" s="18" t="n"/>
      <c r="N14" s="20">
        <f>IF(A14="","",IF(OR(F14="Pending",F14="Deferred"),"Open",IF(OR(H14="",I14="",J14="",K14=""),"Incomplete evidence",IF(AND(F14="Approved with limitations",G14=""),"Limitations missing","Complete"))))</f>
        <v/>
      </c>
      <c r="O14" s="18" t="n"/>
    </row>
    <row r="15" ht="22" customHeight="1">
      <c r="A15" s="18" t="n"/>
      <c r="B15" s="18" t="n"/>
      <c r="C15" s="18" t="n"/>
      <c r="D15" s="18" t="n"/>
      <c r="E15" s="18" t="n"/>
      <c r="F15" s="18" t="n"/>
      <c r="G15" s="18" t="n"/>
      <c r="H15" s="18" t="n"/>
      <c r="I15" s="18" t="n"/>
      <c r="J15" s="19" t="n"/>
      <c r="K15" s="18" t="n"/>
      <c r="L15" s="19" t="n"/>
      <c r="M15" s="18" t="n"/>
      <c r="N15" s="20">
        <f>IF(A15="","",IF(OR(F15="Pending",F15="Deferred"),"Open",IF(OR(H15="",I15="",J15="",K15=""),"Incomplete evidence",IF(AND(F15="Approved with limitations",G15=""),"Limitations missing","Complete"))))</f>
        <v/>
      </c>
      <c r="O15" s="18" t="n"/>
    </row>
    <row r="16" ht="22" customHeight="1">
      <c r="A16" s="18" t="n"/>
      <c r="B16" s="18" t="n"/>
      <c r="C16" s="18" t="n"/>
      <c r="D16" s="18" t="n"/>
      <c r="E16" s="18" t="n"/>
      <c r="F16" s="18" t="n"/>
      <c r="G16" s="18" t="n"/>
      <c r="H16" s="18" t="n"/>
      <c r="I16" s="18" t="n"/>
      <c r="J16" s="19" t="n"/>
      <c r="K16" s="18" t="n"/>
      <c r="L16" s="19" t="n"/>
      <c r="M16" s="18" t="n"/>
      <c r="N16" s="20">
        <f>IF(A16="","",IF(OR(F16="Pending",F16="Deferred"),"Open",IF(OR(H16="",I16="",J16="",K16=""),"Incomplete evidence",IF(AND(F16="Approved with limitations",G16=""),"Limitations missing","Complete"))))</f>
        <v/>
      </c>
      <c r="O16" s="18" t="n"/>
    </row>
    <row r="17" ht="22" customHeight="1">
      <c r="A17" s="18" t="n"/>
      <c r="B17" s="18" t="n"/>
      <c r="C17" s="18" t="n"/>
      <c r="D17" s="18" t="n"/>
      <c r="E17" s="18" t="n"/>
      <c r="F17" s="18" t="n"/>
      <c r="G17" s="18" t="n"/>
      <c r="H17" s="18" t="n"/>
      <c r="I17" s="18" t="n"/>
      <c r="J17" s="19" t="n"/>
      <c r="K17" s="18" t="n"/>
      <c r="L17" s="19" t="n"/>
      <c r="M17" s="18" t="n"/>
      <c r="N17" s="20">
        <f>IF(A17="","",IF(OR(F17="Pending",F17="Deferred"),"Open",IF(OR(H17="",I17="",J17="",K17=""),"Incomplete evidence",IF(AND(F17="Approved with limitations",G17=""),"Limitations missing","Complete"))))</f>
        <v/>
      </c>
      <c r="O17" s="18" t="n"/>
    </row>
    <row r="18" ht="22" customHeight="1">
      <c r="A18" s="18" t="n"/>
      <c r="B18" s="18" t="n"/>
      <c r="C18" s="18" t="n"/>
      <c r="D18" s="18" t="n"/>
      <c r="E18" s="18" t="n"/>
      <c r="F18" s="18" t="n"/>
      <c r="G18" s="18" t="n"/>
      <c r="H18" s="18" t="n"/>
      <c r="I18" s="18" t="n"/>
      <c r="J18" s="19" t="n"/>
      <c r="K18" s="18" t="n"/>
      <c r="L18" s="19" t="n"/>
      <c r="M18" s="18" t="n"/>
      <c r="N18" s="20">
        <f>IF(A18="","",IF(OR(F18="Pending",F18="Deferred"),"Open",IF(OR(H18="",I18="",J18="",K18=""),"Incomplete evidence",IF(AND(F18="Approved with limitations",G18=""),"Limitations missing","Complete"))))</f>
        <v/>
      </c>
      <c r="O18" s="18" t="n"/>
    </row>
    <row r="19" ht="22" customHeight="1">
      <c r="A19" s="18" t="n"/>
      <c r="B19" s="18" t="n"/>
      <c r="C19" s="18" t="n"/>
      <c r="D19" s="18" t="n"/>
      <c r="E19" s="18" t="n"/>
      <c r="F19" s="18" t="n"/>
      <c r="G19" s="18" t="n"/>
      <c r="H19" s="18" t="n"/>
      <c r="I19" s="18" t="n"/>
      <c r="J19" s="19" t="n"/>
      <c r="K19" s="18" t="n"/>
      <c r="L19" s="19" t="n"/>
      <c r="M19" s="18" t="n"/>
      <c r="N19" s="20">
        <f>IF(A19="","",IF(OR(F19="Pending",F19="Deferred"),"Open",IF(OR(H19="",I19="",J19="",K19=""),"Incomplete evidence",IF(AND(F19="Approved with limitations",G19=""),"Limitations missing","Complete"))))</f>
        <v/>
      </c>
      <c r="O19" s="18" t="n"/>
    </row>
    <row r="20" ht="22" customHeight="1">
      <c r="A20" s="18" t="n"/>
      <c r="B20" s="18" t="n"/>
      <c r="C20" s="18" t="n"/>
      <c r="D20" s="18" t="n"/>
      <c r="E20" s="18" t="n"/>
      <c r="F20" s="18" t="n"/>
      <c r="G20" s="18" t="n"/>
      <c r="H20" s="18" t="n"/>
      <c r="I20" s="18" t="n"/>
      <c r="J20" s="19" t="n"/>
      <c r="K20" s="18" t="n"/>
      <c r="L20" s="19" t="n"/>
      <c r="M20" s="18" t="n"/>
      <c r="N20" s="20">
        <f>IF(A20="","",IF(OR(F20="Pending",F20="Deferred"),"Open",IF(OR(H20="",I20="",J20="",K20=""),"Incomplete evidence",IF(AND(F20="Approved with limitations",G20=""),"Limitations missing","Complete"))))</f>
        <v/>
      </c>
      <c r="O20" s="18" t="n"/>
    </row>
    <row r="21" ht="22" customHeight="1">
      <c r="A21" s="18" t="n"/>
      <c r="B21" s="18" t="n"/>
      <c r="C21" s="18" t="n"/>
      <c r="D21" s="18" t="n"/>
      <c r="E21" s="18" t="n"/>
      <c r="F21" s="18" t="n"/>
      <c r="G21" s="18" t="n"/>
      <c r="H21" s="18" t="n"/>
      <c r="I21" s="18" t="n"/>
      <c r="J21" s="19" t="n"/>
      <c r="K21" s="18" t="n"/>
      <c r="L21" s="19" t="n"/>
      <c r="M21" s="18" t="n"/>
      <c r="N21" s="20">
        <f>IF(A21="","",IF(OR(F21="Pending",F21="Deferred"),"Open",IF(OR(H21="",I21="",J21="",K21=""),"Incomplete evidence",IF(AND(F21="Approved with limitations",G21=""),"Limitations missing","Complete"))))</f>
        <v/>
      </c>
      <c r="O21" s="18" t="n"/>
    </row>
    <row r="22" ht="22" customHeight="1">
      <c r="A22" s="18" t="n"/>
      <c r="B22" s="18" t="n"/>
      <c r="C22" s="18" t="n"/>
      <c r="D22" s="18" t="n"/>
      <c r="E22" s="18" t="n"/>
      <c r="F22" s="18" t="n"/>
      <c r="G22" s="18" t="n"/>
      <c r="H22" s="18" t="n"/>
      <c r="I22" s="18" t="n"/>
      <c r="J22" s="19" t="n"/>
      <c r="K22" s="18" t="n"/>
      <c r="L22" s="19" t="n"/>
      <c r="M22" s="18" t="n"/>
      <c r="N22" s="20">
        <f>IF(A22="","",IF(OR(F22="Pending",F22="Deferred"),"Open",IF(OR(H22="",I22="",J22="",K22=""),"Incomplete evidence",IF(AND(F22="Approved with limitations",G22=""),"Limitations missing","Complete"))))</f>
        <v/>
      </c>
      <c r="O22" s="18" t="n"/>
    </row>
    <row r="23" ht="22" customHeight="1">
      <c r="A23" s="18" t="n"/>
      <c r="B23" s="18" t="n"/>
      <c r="C23" s="18" t="n"/>
      <c r="D23" s="18" t="n"/>
      <c r="E23" s="18" t="n"/>
      <c r="F23" s="18" t="n"/>
      <c r="G23" s="18" t="n"/>
      <c r="H23" s="18" t="n"/>
      <c r="I23" s="18" t="n"/>
      <c r="J23" s="19" t="n"/>
      <c r="K23" s="18" t="n"/>
      <c r="L23" s="19" t="n"/>
      <c r="M23" s="18" t="n"/>
      <c r="N23" s="20">
        <f>IF(A23="","",IF(OR(F23="Pending",F23="Deferred"),"Open",IF(OR(H23="",I23="",J23="",K23=""),"Incomplete evidence",IF(AND(F23="Approved with limitations",G23=""),"Limitations missing","Complete"))))</f>
        <v/>
      </c>
      <c r="O23" s="18" t="n"/>
    </row>
    <row r="24" ht="22" customHeight="1">
      <c r="A24" s="18" t="n"/>
      <c r="B24" s="18" t="n"/>
      <c r="C24" s="18" t="n"/>
      <c r="D24" s="18" t="n"/>
      <c r="E24" s="18" t="n"/>
      <c r="F24" s="18" t="n"/>
      <c r="G24" s="18" t="n"/>
      <c r="H24" s="18" t="n"/>
      <c r="I24" s="18" t="n"/>
      <c r="J24" s="19" t="n"/>
      <c r="K24" s="18" t="n"/>
      <c r="L24" s="19" t="n"/>
      <c r="M24" s="18" t="n"/>
      <c r="N24" s="20">
        <f>IF(A24="","",IF(OR(F24="Pending",F24="Deferred"),"Open",IF(OR(H24="",I24="",J24="",K24=""),"Incomplete evidence",IF(AND(F24="Approved with limitations",G24=""),"Limitations missing","Complete"))))</f>
        <v/>
      </c>
      <c r="O24" s="18" t="n"/>
    </row>
    <row r="25" ht="22" customHeight="1">
      <c r="A25" s="18" t="n"/>
      <c r="B25" s="18" t="n"/>
      <c r="C25" s="18" t="n"/>
      <c r="D25" s="18" t="n"/>
      <c r="E25" s="18" t="n"/>
      <c r="F25" s="18" t="n"/>
      <c r="G25" s="18" t="n"/>
      <c r="H25" s="18" t="n"/>
      <c r="I25" s="18" t="n"/>
      <c r="J25" s="19" t="n"/>
      <c r="K25" s="18" t="n"/>
      <c r="L25" s="19" t="n"/>
      <c r="M25" s="18" t="n"/>
      <c r="N25" s="20">
        <f>IF(A25="","",IF(OR(F25="Pending",F25="Deferred"),"Open",IF(OR(H25="",I25="",J25="",K25=""),"Incomplete evidence",IF(AND(F25="Approved with limitations",G25=""),"Limitations missing","Complete"))))</f>
        <v/>
      </c>
      <c r="O25" s="18" t="n"/>
    </row>
    <row r="26" ht="22" customHeight="1">
      <c r="A26" s="18" t="n"/>
      <c r="B26" s="18" t="n"/>
      <c r="C26" s="18" t="n"/>
      <c r="D26" s="18" t="n"/>
      <c r="E26" s="18" t="n"/>
      <c r="F26" s="18" t="n"/>
      <c r="G26" s="18" t="n"/>
      <c r="H26" s="18" t="n"/>
      <c r="I26" s="18" t="n"/>
      <c r="J26" s="19" t="n"/>
      <c r="K26" s="18" t="n"/>
      <c r="L26" s="19" t="n"/>
      <c r="M26" s="18" t="n"/>
      <c r="N26" s="20">
        <f>IF(A26="","",IF(OR(F26="Pending",F26="Deferred"),"Open",IF(OR(H26="",I26="",J26="",K26=""),"Incomplete evidence",IF(AND(F26="Approved with limitations",G26=""),"Limitations missing","Complete"))))</f>
        <v/>
      </c>
      <c r="O26" s="18" t="n"/>
    </row>
    <row r="27" ht="22" customHeight="1">
      <c r="A27" s="18" t="n"/>
      <c r="B27" s="18" t="n"/>
      <c r="C27" s="18" t="n"/>
      <c r="D27" s="18" t="n"/>
      <c r="E27" s="18" t="n"/>
      <c r="F27" s="18" t="n"/>
      <c r="G27" s="18" t="n"/>
      <c r="H27" s="18" t="n"/>
      <c r="I27" s="18" t="n"/>
      <c r="J27" s="19" t="n"/>
      <c r="K27" s="18" t="n"/>
      <c r="L27" s="19" t="n"/>
      <c r="M27" s="18" t="n"/>
      <c r="N27" s="20">
        <f>IF(A27="","",IF(OR(F27="Pending",F27="Deferred"),"Open",IF(OR(H27="",I27="",J27="",K27=""),"Incomplete evidence",IF(AND(F27="Approved with limitations",G27=""),"Limitations missing","Complete"))))</f>
        <v/>
      </c>
      <c r="O27" s="18" t="n"/>
    </row>
    <row r="28" ht="22" customHeight="1">
      <c r="A28" s="18" t="n"/>
      <c r="B28" s="18" t="n"/>
      <c r="C28" s="18" t="n"/>
      <c r="D28" s="18" t="n"/>
      <c r="E28" s="18" t="n"/>
      <c r="F28" s="18" t="n"/>
      <c r="G28" s="18" t="n"/>
      <c r="H28" s="18" t="n"/>
      <c r="I28" s="18" t="n"/>
      <c r="J28" s="19" t="n"/>
      <c r="K28" s="18" t="n"/>
      <c r="L28" s="19" t="n"/>
      <c r="M28" s="18" t="n"/>
      <c r="N28" s="20">
        <f>IF(A28="","",IF(OR(F28="Pending",F28="Deferred"),"Open",IF(OR(H28="",I28="",J28="",K28=""),"Incomplete evidence",IF(AND(F28="Approved with limitations",G28=""),"Limitations missing","Complete"))))</f>
        <v/>
      </c>
      <c r="O28" s="18" t="n"/>
    </row>
    <row r="29" ht="22" customHeight="1">
      <c r="A29" s="18" t="n"/>
      <c r="B29" s="18" t="n"/>
      <c r="C29" s="18" t="n"/>
      <c r="D29" s="18" t="n"/>
      <c r="E29" s="18" t="n"/>
      <c r="F29" s="18" t="n"/>
      <c r="G29" s="18" t="n"/>
      <c r="H29" s="18" t="n"/>
      <c r="I29" s="18" t="n"/>
      <c r="J29" s="19" t="n"/>
      <c r="K29" s="18" t="n"/>
      <c r="L29" s="19" t="n"/>
      <c r="M29" s="18" t="n"/>
      <c r="N29" s="20">
        <f>IF(A29="","",IF(OR(F29="Pending",F29="Deferred"),"Open",IF(OR(H29="",I29="",J29="",K29=""),"Incomplete evidence",IF(AND(F29="Approved with limitations",G29=""),"Limitations missing","Complete"))))</f>
        <v/>
      </c>
      <c r="O29" s="18" t="n"/>
    </row>
    <row r="30" ht="22" customHeight="1">
      <c r="A30" s="18" t="n"/>
      <c r="B30" s="18" t="n"/>
      <c r="C30" s="18" t="n"/>
      <c r="D30" s="18" t="n"/>
      <c r="E30" s="18" t="n"/>
      <c r="F30" s="18" t="n"/>
      <c r="G30" s="18" t="n"/>
      <c r="H30" s="18" t="n"/>
      <c r="I30" s="18" t="n"/>
      <c r="J30" s="19" t="n"/>
      <c r="K30" s="18" t="n"/>
      <c r="L30" s="19" t="n"/>
      <c r="M30" s="18" t="n"/>
      <c r="N30" s="20">
        <f>IF(A30="","",IF(OR(F30="Pending",F30="Deferred"),"Open",IF(OR(H30="",I30="",J30="",K30=""),"Incomplete evidence",IF(AND(F30="Approved with limitations",G30=""),"Limitations missing","Complete"))))</f>
        <v/>
      </c>
      <c r="O30" s="18" t="n"/>
    </row>
    <row r="31" ht="22" customHeight="1">
      <c r="A31" s="18" t="n"/>
      <c r="B31" s="18" t="n"/>
      <c r="C31" s="18" t="n"/>
      <c r="D31" s="18" t="n"/>
      <c r="E31" s="18" t="n"/>
      <c r="F31" s="18" t="n"/>
      <c r="G31" s="18" t="n"/>
      <c r="H31" s="18" t="n"/>
      <c r="I31" s="18" t="n"/>
      <c r="J31" s="19" t="n"/>
      <c r="K31" s="18" t="n"/>
      <c r="L31" s="19" t="n"/>
      <c r="M31" s="18" t="n"/>
      <c r="N31" s="20">
        <f>IF(A31="","",IF(OR(F31="Pending",F31="Deferred"),"Open",IF(OR(H31="",I31="",J31="",K31=""),"Incomplete evidence",IF(AND(F31="Approved with limitations",G31=""),"Limitations missing","Complete"))))</f>
        <v/>
      </c>
      <c r="O31" s="18" t="n"/>
    </row>
    <row r="32" ht="22" customHeight="1">
      <c r="A32" s="18" t="n"/>
      <c r="B32" s="18" t="n"/>
      <c r="C32" s="18" t="n"/>
      <c r="D32" s="18" t="n"/>
      <c r="E32" s="18" t="n"/>
      <c r="F32" s="18" t="n"/>
      <c r="G32" s="18" t="n"/>
      <c r="H32" s="18" t="n"/>
      <c r="I32" s="18" t="n"/>
      <c r="J32" s="19" t="n"/>
      <c r="K32" s="18" t="n"/>
      <c r="L32" s="19" t="n"/>
      <c r="M32" s="18" t="n"/>
      <c r="N32" s="20">
        <f>IF(A32="","",IF(OR(F32="Pending",F32="Deferred"),"Open",IF(OR(H32="",I32="",J32="",K32=""),"Incomplete evidence",IF(AND(F32="Approved with limitations",G32=""),"Limitations missing","Complete"))))</f>
        <v/>
      </c>
      <c r="O32" s="18" t="n"/>
    </row>
    <row r="33" ht="22" customHeight="1">
      <c r="A33" s="18" t="n"/>
      <c r="B33" s="18" t="n"/>
      <c r="C33" s="18" t="n"/>
      <c r="D33" s="18" t="n"/>
      <c r="E33" s="18" t="n"/>
      <c r="F33" s="18" t="n"/>
      <c r="G33" s="18" t="n"/>
      <c r="H33" s="18" t="n"/>
      <c r="I33" s="18" t="n"/>
      <c r="J33" s="19" t="n"/>
      <c r="K33" s="18" t="n"/>
      <c r="L33" s="19" t="n"/>
      <c r="M33" s="18" t="n"/>
      <c r="N33" s="20">
        <f>IF(A33="","",IF(OR(F33="Pending",F33="Deferred"),"Open",IF(OR(H33="",I33="",J33="",K33=""),"Incomplete evidence",IF(AND(F33="Approved with limitations",G33=""),"Limitations missing","Complete"))))</f>
        <v/>
      </c>
      <c r="O33" s="18" t="n"/>
    </row>
    <row r="34" ht="22" customHeight="1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9" t="n"/>
      <c r="K34" s="18" t="n"/>
      <c r="L34" s="19" t="n"/>
      <c r="M34" s="18" t="n"/>
      <c r="N34" s="20">
        <f>IF(A34="","",IF(OR(F34="Pending",F34="Deferred"),"Open",IF(OR(H34="",I34="",J34="",K34=""),"Incomplete evidence",IF(AND(F34="Approved with limitations",G34=""),"Limitations missing","Complete"))))</f>
        <v/>
      </c>
      <c r="O34" s="18" t="n"/>
    </row>
    <row r="35" ht="22" customHeight="1">
      <c r="A35" s="18" t="n"/>
      <c r="B35" s="18" t="n"/>
      <c r="C35" s="18" t="n"/>
      <c r="D35" s="18" t="n"/>
      <c r="E35" s="18" t="n"/>
      <c r="F35" s="18" t="n"/>
      <c r="G35" s="18" t="n"/>
      <c r="H35" s="18" t="n"/>
      <c r="I35" s="18" t="n"/>
      <c r="J35" s="19" t="n"/>
      <c r="K35" s="18" t="n"/>
      <c r="L35" s="19" t="n"/>
      <c r="M35" s="18" t="n"/>
      <c r="N35" s="20">
        <f>IF(A35="","",IF(OR(F35="Pending",F35="Deferred"),"Open",IF(OR(H35="",I35="",J35="",K35=""),"Incomplete evidence",IF(AND(F35="Approved with limitations",G35=""),"Limitations missing","Complete"))))</f>
        <v/>
      </c>
      <c r="O35" s="18" t="n"/>
    </row>
    <row r="36" ht="22" customHeight="1">
      <c r="A36" s="18" t="n"/>
      <c r="B36" s="18" t="n"/>
      <c r="C36" s="18" t="n"/>
      <c r="D36" s="18" t="n"/>
      <c r="E36" s="18" t="n"/>
      <c r="F36" s="18" t="n"/>
      <c r="G36" s="18" t="n"/>
      <c r="H36" s="18" t="n"/>
      <c r="I36" s="18" t="n"/>
      <c r="J36" s="19" t="n"/>
      <c r="K36" s="18" t="n"/>
      <c r="L36" s="19" t="n"/>
      <c r="M36" s="18" t="n"/>
      <c r="N36" s="20">
        <f>IF(A36="","",IF(OR(F36="Pending",F36="Deferred"),"Open",IF(OR(H36="",I36="",J36="",K36=""),"Incomplete evidence",IF(AND(F36="Approved with limitations",G36=""),"Limitations missing","Complete"))))</f>
        <v/>
      </c>
      <c r="O36" s="18" t="n"/>
    </row>
    <row r="37" ht="22" customHeight="1">
      <c r="A37" s="18" t="n"/>
      <c r="B37" s="18" t="n"/>
      <c r="C37" s="18" t="n"/>
      <c r="D37" s="18" t="n"/>
      <c r="E37" s="18" t="n"/>
      <c r="F37" s="18" t="n"/>
      <c r="G37" s="18" t="n"/>
      <c r="H37" s="18" t="n"/>
      <c r="I37" s="18" t="n"/>
      <c r="J37" s="19" t="n"/>
      <c r="K37" s="18" t="n"/>
      <c r="L37" s="19" t="n"/>
      <c r="M37" s="18" t="n"/>
      <c r="N37" s="20">
        <f>IF(A37="","",IF(OR(F37="Pending",F37="Deferred"),"Open",IF(OR(H37="",I37="",J37="",K37=""),"Incomplete evidence",IF(AND(F37="Approved with limitations",G37=""),"Limitations missing","Complete"))))</f>
        <v/>
      </c>
      <c r="O37" s="18" t="n"/>
    </row>
    <row r="38" ht="22" customHeight="1">
      <c r="A38" s="18" t="n"/>
      <c r="B38" s="18" t="n"/>
      <c r="C38" s="18" t="n"/>
      <c r="D38" s="18" t="n"/>
      <c r="E38" s="18" t="n"/>
      <c r="F38" s="18" t="n"/>
      <c r="G38" s="18" t="n"/>
      <c r="H38" s="18" t="n"/>
      <c r="I38" s="18" t="n"/>
      <c r="J38" s="19" t="n"/>
      <c r="K38" s="18" t="n"/>
      <c r="L38" s="19" t="n"/>
      <c r="M38" s="18" t="n"/>
      <c r="N38" s="20">
        <f>IF(A38="","",IF(OR(F38="Pending",F38="Deferred"),"Open",IF(OR(H38="",I38="",J38="",K38=""),"Incomplete evidence",IF(AND(F38="Approved with limitations",G38=""),"Limitations missing","Complete"))))</f>
        <v/>
      </c>
      <c r="O38" s="18" t="n"/>
    </row>
    <row r="39" ht="22" customHeight="1">
      <c r="A39" s="18" t="n"/>
      <c r="B39" s="18" t="n"/>
      <c r="C39" s="18" t="n"/>
      <c r="D39" s="18" t="n"/>
      <c r="E39" s="18" t="n"/>
      <c r="F39" s="18" t="n"/>
      <c r="G39" s="18" t="n"/>
      <c r="H39" s="18" t="n"/>
      <c r="I39" s="18" t="n"/>
      <c r="J39" s="19" t="n"/>
      <c r="K39" s="18" t="n"/>
      <c r="L39" s="19" t="n"/>
      <c r="M39" s="18" t="n"/>
      <c r="N39" s="20">
        <f>IF(A39="","",IF(OR(F39="Pending",F39="Deferred"),"Open",IF(OR(H39="",I39="",J39="",K39=""),"Incomplete evidence",IF(AND(F39="Approved with limitations",G39=""),"Limitations missing","Complete"))))</f>
        <v/>
      </c>
      <c r="O39" s="18" t="n"/>
    </row>
    <row r="40" ht="22" customHeight="1">
      <c r="A40" s="18" t="n"/>
      <c r="B40" s="18" t="n"/>
      <c r="C40" s="18" t="n"/>
      <c r="D40" s="18" t="n"/>
      <c r="E40" s="18" t="n"/>
      <c r="F40" s="18" t="n"/>
      <c r="G40" s="18" t="n"/>
      <c r="H40" s="18" t="n"/>
      <c r="I40" s="18" t="n"/>
      <c r="J40" s="19" t="n"/>
      <c r="K40" s="18" t="n"/>
      <c r="L40" s="19" t="n"/>
      <c r="M40" s="18" t="n"/>
      <c r="N40" s="20">
        <f>IF(A40="","",IF(OR(F40="Pending",F40="Deferred"),"Open",IF(OR(H40="",I40="",J40="",K40=""),"Incomplete evidence",IF(AND(F40="Approved with limitations",G40=""),"Limitations missing","Complete"))))</f>
        <v/>
      </c>
      <c r="O40" s="18" t="n"/>
    </row>
    <row r="41" ht="22" customHeight="1">
      <c r="A41" s="18" t="n"/>
      <c r="B41" s="18" t="n"/>
      <c r="C41" s="18" t="n"/>
      <c r="D41" s="18" t="n"/>
      <c r="E41" s="18" t="n"/>
      <c r="F41" s="18" t="n"/>
      <c r="G41" s="18" t="n"/>
      <c r="H41" s="18" t="n"/>
      <c r="I41" s="18" t="n"/>
      <c r="J41" s="19" t="n"/>
      <c r="K41" s="18" t="n"/>
      <c r="L41" s="19" t="n"/>
      <c r="M41" s="18" t="n"/>
      <c r="N41" s="20">
        <f>IF(A41="","",IF(OR(F41="Pending",F41="Deferred"),"Open",IF(OR(H41="",I41="",J41="",K41=""),"Incomplete evidence",IF(AND(F41="Approved with limitations",G41=""),"Limitations missing","Complete"))))</f>
        <v/>
      </c>
      <c r="O41" s="18" t="n"/>
    </row>
    <row r="42" ht="22" customHeight="1">
      <c r="A42" s="18" t="n"/>
      <c r="B42" s="18" t="n"/>
      <c r="C42" s="18" t="n"/>
      <c r="D42" s="18" t="n"/>
      <c r="E42" s="18" t="n"/>
      <c r="F42" s="18" t="n"/>
      <c r="G42" s="18" t="n"/>
      <c r="H42" s="18" t="n"/>
      <c r="I42" s="18" t="n"/>
      <c r="J42" s="19" t="n"/>
      <c r="K42" s="18" t="n"/>
      <c r="L42" s="19" t="n"/>
      <c r="M42" s="18" t="n"/>
      <c r="N42" s="20">
        <f>IF(A42="","",IF(OR(F42="Pending",F42="Deferred"),"Open",IF(OR(H42="",I42="",J42="",K42=""),"Incomplete evidence",IF(AND(F42="Approved with limitations",G42=""),"Limitations missing","Complete"))))</f>
        <v/>
      </c>
      <c r="O42" s="18" t="n"/>
    </row>
    <row r="43" ht="22" customHeight="1">
      <c r="A43" s="18" t="n"/>
      <c r="B43" s="18" t="n"/>
      <c r="C43" s="18" t="n"/>
      <c r="D43" s="18" t="n"/>
      <c r="E43" s="18" t="n"/>
      <c r="F43" s="18" t="n"/>
      <c r="G43" s="18" t="n"/>
      <c r="H43" s="18" t="n"/>
      <c r="I43" s="18" t="n"/>
      <c r="J43" s="19" t="n"/>
      <c r="K43" s="18" t="n"/>
      <c r="L43" s="19" t="n"/>
      <c r="M43" s="18" t="n"/>
      <c r="N43" s="20">
        <f>IF(A43="","",IF(OR(F43="Pending",F43="Deferred"),"Open",IF(OR(H43="",I43="",J43="",K43=""),"Incomplete evidence",IF(AND(F43="Approved with limitations",G43=""),"Limitations missing","Complete"))))</f>
        <v/>
      </c>
      <c r="O43" s="18" t="n"/>
    </row>
    <row r="44" ht="22" customHeight="1">
      <c r="A44" s="18" t="n"/>
      <c r="B44" s="18" t="n"/>
      <c r="C44" s="18" t="n"/>
      <c r="D44" s="18" t="n"/>
      <c r="E44" s="18" t="n"/>
      <c r="F44" s="18" t="n"/>
      <c r="G44" s="18" t="n"/>
      <c r="H44" s="18" t="n"/>
      <c r="I44" s="18" t="n"/>
      <c r="J44" s="19" t="n"/>
      <c r="K44" s="18" t="n"/>
      <c r="L44" s="19" t="n"/>
      <c r="M44" s="18" t="n"/>
      <c r="N44" s="20">
        <f>IF(A44="","",IF(OR(F44="Pending",F44="Deferred"),"Open",IF(OR(H44="",I44="",J44="",K44=""),"Incomplete evidence",IF(AND(F44="Approved with limitations",G44=""),"Limitations missing","Complete"))))</f>
        <v/>
      </c>
      <c r="O44" s="18" t="n"/>
    </row>
    <row r="45" ht="22" customHeight="1">
      <c r="A45" s="18" t="n"/>
      <c r="B45" s="18" t="n"/>
      <c r="C45" s="18" t="n"/>
      <c r="D45" s="18" t="n"/>
      <c r="E45" s="18" t="n"/>
      <c r="F45" s="18" t="n"/>
      <c r="G45" s="18" t="n"/>
      <c r="H45" s="18" t="n"/>
      <c r="I45" s="18" t="n"/>
      <c r="J45" s="19" t="n"/>
      <c r="K45" s="18" t="n"/>
      <c r="L45" s="19" t="n"/>
      <c r="M45" s="18" t="n"/>
      <c r="N45" s="20">
        <f>IF(A45="","",IF(OR(F45="Pending",F45="Deferred"),"Open",IF(OR(H45="",I45="",J45="",K45=""),"Incomplete evidence",IF(AND(F45="Approved with limitations",G45=""),"Limitations missing","Complete"))))</f>
        <v/>
      </c>
      <c r="O45" s="18" t="n"/>
    </row>
    <row r="46" ht="22" customHeight="1">
      <c r="A46" s="18" t="n"/>
      <c r="B46" s="18" t="n"/>
      <c r="C46" s="18" t="n"/>
      <c r="D46" s="18" t="n"/>
      <c r="E46" s="18" t="n"/>
      <c r="F46" s="18" t="n"/>
      <c r="G46" s="18" t="n"/>
      <c r="H46" s="18" t="n"/>
      <c r="I46" s="18" t="n"/>
      <c r="J46" s="19" t="n"/>
      <c r="K46" s="18" t="n"/>
      <c r="L46" s="19" t="n"/>
      <c r="M46" s="18" t="n"/>
      <c r="N46" s="20">
        <f>IF(A46="","",IF(OR(F46="Pending",F46="Deferred"),"Open",IF(OR(H46="",I46="",J46="",K46=""),"Incomplete evidence",IF(AND(F46="Approved with limitations",G46=""),"Limitations missing","Complete"))))</f>
        <v/>
      </c>
      <c r="O46" s="18" t="n"/>
    </row>
    <row r="47" ht="22" customHeight="1">
      <c r="A47" s="18" t="n"/>
      <c r="B47" s="18" t="n"/>
      <c r="C47" s="18" t="n"/>
      <c r="D47" s="18" t="n"/>
      <c r="E47" s="18" t="n"/>
      <c r="F47" s="18" t="n"/>
      <c r="G47" s="18" t="n"/>
      <c r="H47" s="18" t="n"/>
      <c r="I47" s="18" t="n"/>
      <c r="J47" s="19" t="n"/>
      <c r="K47" s="18" t="n"/>
      <c r="L47" s="19" t="n"/>
      <c r="M47" s="18" t="n"/>
      <c r="N47" s="20">
        <f>IF(A47="","",IF(OR(F47="Pending",F47="Deferred"),"Open",IF(OR(H47="",I47="",J47="",K47=""),"Incomplete evidence",IF(AND(F47="Approved with limitations",G47=""),"Limitations missing","Complete"))))</f>
        <v/>
      </c>
      <c r="O47" s="18" t="n"/>
    </row>
    <row r="48" ht="22" customHeight="1">
      <c r="A48" s="18" t="n"/>
      <c r="B48" s="18" t="n"/>
      <c r="C48" s="18" t="n"/>
      <c r="D48" s="18" t="n"/>
      <c r="E48" s="18" t="n"/>
      <c r="F48" s="18" t="n"/>
      <c r="G48" s="18" t="n"/>
      <c r="H48" s="18" t="n"/>
      <c r="I48" s="18" t="n"/>
      <c r="J48" s="19" t="n"/>
      <c r="K48" s="18" t="n"/>
      <c r="L48" s="19" t="n"/>
      <c r="M48" s="18" t="n"/>
      <c r="N48" s="20">
        <f>IF(A48="","",IF(OR(F48="Pending",F48="Deferred"),"Open",IF(OR(H48="",I48="",J48="",K48=""),"Incomplete evidence",IF(AND(F48="Approved with limitations",G48=""),"Limitations missing","Complete"))))</f>
        <v/>
      </c>
      <c r="O48" s="18" t="n"/>
    </row>
    <row r="49" ht="22" customHeight="1">
      <c r="A49" s="18" t="n"/>
      <c r="B49" s="18" t="n"/>
      <c r="C49" s="18" t="n"/>
      <c r="D49" s="18" t="n"/>
      <c r="E49" s="18" t="n"/>
      <c r="F49" s="18" t="n"/>
      <c r="G49" s="18" t="n"/>
      <c r="H49" s="18" t="n"/>
      <c r="I49" s="18" t="n"/>
      <c r="J49" s="19" t="n"/>
      <c r="K49" s="18" t="n"/>
      <c r="L49" s="19" t="n"/>
      <c r="M49" s="18" t="n"/>
      <c r="N49" s="20">
        <f>IF(A49="","",IF(OR(F49="Pending",F49="Deferred"),"Open",IF(OR(H49="",I49="",J49="",K49=""),"Incomplete evidence",IF(AND(F49="Approved with limitations",G49=""),"Limitations missing","Complete"))))</f>
        <v/>
      </c>
      <c r="O49" s="18" t="n"/>
    </row>
    <row r="50" ht="22" customHeight="1">
      <c r="A50" s="18" t="n"/>
      <c r="B50" s="18" t="n"/>
      <c r="C50" s="18" t="n"/>
      <c r="D50" s="18" t="n"/>
      <c r="E50" s="18" t="n"/>
      <c r="F50" s="18" t="n"/>
      <c r="G50" s="18" t="n"/>
      <c r="H50" s="18" t="n"/>
      <c r="I50" s="18" t="n"/>
      <c r="J50" s="19" t="n"/>
      <c r="K50" s="18" t="n"/>
      <c r="L50" s="19" t="n"/>
      <c r="M50" s="18" t="n"/>
      <c r="N50" s="20">
        <f>IF(A50="","",IF(OR(F50="Pending",F50="Deferred"),"Open",IF(OR(H50="",I50="",J50="",K50=""),"Incomplete evidence",IF(AND(F50="Approved with limitations",G50=""),"Limitations missing","Complete"))))</f>
        <v/>
      </c>
      <c r="O50" s="18" t="n"/>
    </row>
    <row r="51" ht="22" customHeight="1">
      <c r="A51" s="18" t="n"/>
      <c r="B51" s="18" t="n"/>
      <c r="C51" s="18" t="n"/>
      <c r="D51" s="18" t="n"/>
      <c r="E51" s="18" t="n"/>
      <c r="F51" s="18" t="n"/>
      <c r="G51" s="18" t="n"/>
      <c r="H51" s="18" t="n"/>
      <c r="I51" s="18" t="n"/>
      <c r="J51" s="19" t="n"/>
      <c r="K51" s="18" t="n"/>
      <c r="L51" s="19" t="n"/>
      <c r="M51" s="18" t="n"/>
      <c r="N51" s="20">
        <f>IF(A51="","",IF(OR(F51="Pending",F51="Deferred"),"Open",IF(OR(H51="",I51="",J51="",K51=""),"Incomplete evidence",IF(AND(F51="Approved with limitations",G51=""),"Limitations missing","Complete"))))</f>
        <v/>
      </c>
      <c r="O51" s="18" t="n"/>
    </row>
    <row r="52" ht="22" customHeight="1">
      <c r="A52" s="18" t="n"/>
      <c r="B52" s="18" t="n"/>
      <c r="C52" s="18" t="n"/>
      <c r="D52" s="18" t="n"/>
      <c r="E52" s="18" t="n"/>
      <c r="F52" s="18" t="n"/>
      <c r="G52" s="18" t="n"/>
      <c r="H52" s="18" t="n"/>
      <c r="I52" s="18" t="n"/>
      <c r="J52" s="19" t="n"/>
      <c r="K52" s="18" t="n"/>
      <c r="L52" s="19" t="n"/>
      <c r="M52" s="18" t="n"/>
      <c r="N52" s="20">
        <f>IF(A52="","",IF(OR(F52="Pending",F52="Deferred"),"Open",IF(OR(H52="",I52="",J52="",K52=""),"Incomplete evidence",IF(AND(F52="Approved with limitations",G52=""),"Limitations missing","Complete"))))</f>
        <v/>
      </c>
      <c r="O52" s="18" t="n"/>
    </row>
    <row r="53" ht="22" customHeight="1">
      <c r="A53" s="18" t="n"/>
      <c r="B53" s="18" t="n"/>
      <c r="C53" s="18" t="n"/>
      <c r="D53" s="18" t="n"/>
      <c r="E53" s="18" t="n"/>
      <c r="F53" s="18" t="n"/>
      <c r="G53" s="18" t="n"/>
      <c r="H53" s="18" t="n"/>
      <c r="I53" s="18" t="n"/>
      <c r="J53" s="19" t="n"/>
      <c r="K53" s="18" t="n"/>
      <c r="L53" s="19" t="n"/>
      <c r="M53" s="18" t="n"/>
      <c r="N53" s="20">
        <f>IF(A53="","",IF(OR(F53="Pending",F53="Deferred"),"Open",IF(OR(H53="",I53="",J53="",K53=""),"Incomplete evidence",IF(AND(F53="Approved with limitations",G53=""),"Limitations missing","Complete"))))</f>
        <v/>
      </c>
      <c r="O53" s="18" t="n"/>
    </row>
    <row r="54" ht="22" customHeight="1">
      <c r="A54" s="18" t="n"/>
      <c r="B54" s="18" t="n"/>
      <c r="C54" s="18" t="n"/>
      <c r="D54" s="18" t="n"/>
      <c r="E54" s="18" t="n"/>
      <c r="F54" s="18" t="n"/>
      <c r="G54" s="18" t="n"/>
      <c r="H54" s="18" t="n"/>
      <c r="I54" s="18" t="n"/>
      <c r="J54" s="19" t="n"/>
      <c r="K54" s="18" t="n"/>
      <c r="L54" s="19" t="n"/>
      <c r="M54" s="18" t="n"/>
      <c r="N54" s="20">
        <f>IF(A54="","",IF(OR(F54="Pending",F54="Deferred"),"Open",IF(OR(H54="",I54="",J54="",K54=""),"Incomplete evidence",IF(AND(F54="Approved with limitations",G54=""),"Limitations missing","Complete"))))</f>
        <v/>
      </c>
      <c r="O54" s="18" t="n"/>
    </row>
    <row r="55" ht="22" customHeight="1">
      <c r="A55" s="18" t="n"/>
      <c r="B55" s="18" t="n"/>
      <c r="C55" s="18" t="n"/>
      <c r="D55" s="18" t="n"/>
      <c r="E55" s="18" t="n"/>
      <c r="F55" s="18" t="n"/>
      <c r="G55" s="18" t="n"/>
      <c r="H55" s="18" t="n"/>
      <c r="I55" s="18" t="n"/>
      <c r="J55" s="19" t="n"/>
      <c r="K55" s="18" t="n"/>
      <c r="L55" s="19" t="n"/>
      <c r="M55" s="18" t="n"/>
      <c r="N55" s="20">
        <f>IF(A55="","",IF(OR(F55="Pending",F55="Deferred"),"Open",IF(OR(H55="",I55="",J55="",K55=""),"Incomplete evidence",IF(AND(F55="Approved with limitations",G55=""),"Limitations missing","Complete"))))</f>
        <v/>
      </c>
      <c r="O55" s="18" t="n"/>
    </row>
    <row r="56" ht="22" customHeight="1">
      <c r="A56" s="18" t="n"/>
      <c r="B56" s="18" t="n"/>
      <c r="C56" s="18" t="n"/>
      <c r="D56" s="18" t="n"/>
      <c r="E56" s="18" t="n"/>
      <c r="F56" s="18" t="n"/>
      <c r="G56" s="18" t="n"/>
      <c r="H56" s="18" t="n"/>
      <c r="I56" s="18" t="n"/>
      <c r="J56" s="19" t="n"/>
      <c r="K56" s="18" t="n"/>
      <c r="L56" s="19" t="n"/>
      <c r="M56" s="18" t="n"/>
      <c r="N56" s="20">
        <f>IF(A56="","",IF(OR(F56="Pending",F56="Deferred"),"Open",IF(OR(H56="",I56="",J56="",K56=""),"Incomplete evidence",IF(AND(F56="Approved with limitations",G56=""),"Limitations missing","Complete"))))</f>
        <v/>
      </c>
      <c r="O56" s="18" t="n"/>
    </row>
    <row r="57" ht="22" customHeight="1">
      <c r="A57" s="18" t="n"/>
      <c r="B57" s="18" t="n"/>
      <c r="C57" s="18" t="n"/>
      <c r="D57" s="18" t="n"/>
      <c r="E57" s="18" t="n"/>
      <c r="F57" s="18" t="n"/>
      <c r="G57" s="18" t="n"/>
      <c r="H57" s="18" t="n"/>
      <c r="I57" s="18" t="n"/>
      <c r="J57" s="19" t="n"/>
      <c r="K57" s="18" t="n"/>
      <c r="L57" s="19" t="n"/>
      <c r="M57" s="18" t="n"/>
      <c r="N57" s="20">
        <f>IF(A57="","",IF(OR(F57="Pending",F57="Deferred"),"Open",IF(OR(H57="",I57="",J57="",K57=""),"Incomplete evidence",IF(AND(F57="Approved with limitations",G57=""),"Limitations missing","Complete"))))</f>
        <v/>
      </c>
      <c r="O57" s="18" t="n"/>
    </row>
    <row r="58" ht="22" customHeight="1">
      <c r="A58" s="18" t="n"/>
      <c r="B58" s="18" t="n"/>
      <c r="C58" s="18" t="n"/>
      <c r="D58" s="18" t="n"/>
      <c r="E58" s="18" t="n"/>
      <c r="F58" s="18" t="n"/>
      <c r="G58" s="18" t="n"/>
      <c r="H58" s="18" t="n"/>
      <c r="I58" s="18" t="n"/>
      <c r="J58" s="19" t="n"/>
      <c r="K58" s="18" t="n"/>
      <c r="L58" s="19" t="n"/>
      <c r="M58" s="18" t="n"/>
      <c r="N58" s="20">
        <f>IF(A58="","",IF(OR(F58="Pending",F58="Deferred"),"Open",IF(OR(H58="",I58="",J58="",K58=""),"Incomplete evidence",IF(AND(F58="Approved with limitations",G58=""),"Limitations missing","Complete"))))</f>
        <v/>
      </c>
      <c r="O58" s="18" t="n"/>
    </row>
    <row r="59" ht="22" customHeight="1">
      <c r="A59" s="18" t="n"/>
      <c r="B59" s="18" t="n"/>
      <c r="C59" s="18" t="n"/>
      <c r="D59" s="18" t="n"/>
      <c r="E59" s="18" t="n"/>
      <c r="F59" s="18" t="n"/>
      <c r="G59" s="18" t="n"/>
      <c r="H59" s="18" t="n"/>
      <c r="I59" s="18" t="n"/>
      <c r="J59" s="19" t="n"/>
      <c r="K59" s="18" t="n"/>
      <c r="L59" s="19" t="n"/>
      <c r="M59" s="18" t="n"/>
      <c r="N59" s="20">
        <f>IF(A59="","",IF(OR(F59="Pending",F59="Deferred"),"Open",IF(OR(H59="",I59="",J59="",K59=""),"Incomplete evidence",IF(AND(F59="Approved with limitations",G59=""),"Limitations missing","Complete"))))</f>
        <v/>
      </c>
      <c r="O59" s="18" t="n"/>
    </row>
    <row r="60" ht="22" customHeight="1">
      <c r="A60" s="18" t="n"/>
      <c r="B60" s="18" t="n"/>
      <c r="C60" s="18" t="n"/>
      <c r="D60" s="18" t="n"/>
      <c r="E60" s="18" t="n"/>
      <c r="F60" s="18" t="n"/>
      <c r="G60" s="18" t="n"/>
      <c r="H60" s="18" t="n"/>
      <c r="I60" s="18" t="n"/>
      <c r="J60" s="19" t="n"/>
      <c r="K60" s="18" t="n"/>
      <c r="L60" s="19" t="n"/>
      <c r="M60" s="18" t="n"/>
      <c r="N60" s="20">
        <f>IF(A60="","",IF(OR(F60="Pending",F60="Deferred"),"Open",IF(OR(H60="",I60="",J60="",K60=""),"Incomplete evidence",IF(AND(F60="Approved with limitations",G60=""),"Limitations missing","Complete"))))</f>
        <v/>
      </c>
      <c r="O60" s="18" t="n"/>
    </row>
    <row r="61" ht="22" customHeight="1">
      <c r="A61" s="18" t="n"/>
      <c r="B61" s="18" t="n"/>
      <c r="C61" s="18" t="n"/>
      <c r="D61" s="18" t="n"/>
      <c r="E61" s="18" t="n"/>
      <c r="F61" s="18" t="n"/>
      <c r="G61" s="18" t="n"/>
      <c r="H61" s="18" t="n"/>
      <c r="I61" s="18" t="n"/>
      <c r="J61" s="19" t="n"/>
      <c r="K61" s="18" t="n"/>
      <c r="L61" s="19" t="n"/>
      <c r="M61" s="18" t="n"/>
      <c r="N61" s="20">
        <f>IF(A61="","",IF(OR(F61="Pending",F61="Deferred"),"Open",IF(OR(H61="",I61="",J61="",K61=""),"Incomplete evidence",IF(AND(F61="Approved with limitations",G61=""),"Limitations missing","Complete"))))</f>
        <v/>
      </c>
      <c r="O61" s="18" t="n"/>
    </row>
    <row r="62" ht="22" customHeight="1">
      <c r="A62" s="18" t="n"/>
      <c r="B62" s="18" t="n"/>
      <c r="C62" s="18" t="n"/>
      <c r="D62" s="18" t="n"/>
      <c r="E62" s="18" t="n"/>
      <c r="F62" s="18" t="n"/>
      <c r="G62" s="18" t="n"/>
      <c r="H62" s="18" t="n"/>
      <c r="I62" s="18" t="n"/>
      <c r="J62" s="19" t="n"/>
      <c r="K62" s="18" t="n"/>
      <c r="L62" s="19" t="n"/>
      <c r="M62" s="18" t="n"/>
      <c r="N62" s="20">
        <f>IF(A62="","",IF(OR(F62="Pending",F62="Deferred"),"Open",IF(OR(H62="",I62="",J62="",K62=""),"Incomplete evidence",IF(AND(F62="Approved with limitations",G62=""),"Limitations missing","Complete"))))</f>
        <v/>
      </c>
      <c r="O62" s="18" t="n"/>
    </row>
    <row r="63" ht="22" customHeight="1">
      <c r="A63" s="18" t="n"/>
      <c r="B63" s="18" t="n"/>
      <c r="C63" s="18" t="n"/>
      <c r="D63" s="18" t="n"/>
      <c r="E63" s="18" t="n"/>
      <c r="F63" s="18" t="n"/>
      <c r="G63" s="18" t="n"/>
      <c r="H63" s="18" t="n"/>
      <c r="I63" s="18" t="n"/>
      <c r="J63" s="19" t="n"/>
      <c r="K63" s="18" t="n"/>
      <c r="L63" s="19" t="n"/>
      <c r="M63" s="18" t="n"/>
      <c r="N63" s="20">
        <f>IF(A63="","",IF(OR(F63="Pending",F63="Deferred"),"Open",IF(OR(H63="",I63="",J63="",K63=""),"Incomplete evidence",IF(AND(F63="Approved with limitations",G63=""),"Limitations missing","Complete"))))</f>
        <v/>
      </c>
      <c r="O63" s="18" t="n"/>
    </row>
    <row r="64" ht="22" customHeight="1">
      <c r="A64" s="18" t="n"/>
      <c r="B64" s="18" t="n"/>
      <c r="C64" s="18" t="n"/>
      <c r="D64" s="18" t="n"/>
      <c r="E64" s="18" t="n"/>
      <c r="F64" s="18" t="n"/>
      <c r="G64" s="18" t="n"/>
      <c r="H64" s="18" t="n"/>
      <c r="I64" s="18" t="n"/>
      <c r="J64" s="19" t="n"/>
      <c r="K64" s="18" t="n"/>
      <c r="L64" s="19" t="n"/>
      <c r="M64" s="18" t="n"/>
      <c r="N64" s="20">
        <f>IF(A64="","",IF(OR(F64="Pending",F64="Deferred"),"Open",IF(OR(H64="",I64="",J64="",K64=""),"Incomplete evidence",IF(AND(F64="Approved with limitations",G64=""),"Limitations missing","Complete"))))</f>
        <v/>
      </c>
      <c r="O64" s="18" t="n"/>
    </row>
    <row r="65" ht="22" customHeight="1">
      <c r="A65" s="18" t="n"/>
      <c r="B65" s="18" t="n"/>
      <c r="C65" s="18" t="n"/>
      <c r="D65" s="18" t="n"/>
      <c r="E65" s="18" t="n"/>
      <c r="F65" s="18" t="n"/>
      <c r="G65" s="18" t="n"/>
      <c r="H65" s="18" t="n"/>
      <c r="I65" s="18" t="n"/>
      <c r="J65" s="19" t="n"/>
      <c r="K65" s="18" t="n"/>
      <c r="L65" s="19" t="n"/>
      <c r="M65" s="18" t="n"/>
      <c r="N65" s="20">
        <f>IF(A65="","",IF(OR(F65="Pending",F65="Deferred"),"Open",IF(OR(H65="",I65="",J65="",K65=""),"Incomplete evidence",IF(AND(F65="Approved with limitations",G65=""),"Limitations missing","Complete"))))</f>
        <v/>
      </c>
      <c r="O65" s="18" t="n"/>
    </row>
  </sheetData>
  <autoFilter ref="A5:O65"/>
  <mergeCells count="2">
    <mergeCell ref="A1:O1"/>
    <mergeCell ref="A2:O2"/>
  </mergeCells>
  <conditionalFormatting sqref="N6:N65">
    <cfRule type="expression" priority="1" dxfId="1">
      <formula>$N6="Complete"</formula>
    </cfRule>
    <cfRule type="expression" priority="2" dxfId="2">
      <formula>$N6="Open"</formula>
    </cfRule>
    <cfRule type="expression" priority="3" dxfId="5">
      <formula>$N6="Incomplete evidence"</formula>
    </cfRule>
    <cfRule type="expression" priority="4" dxfId="0">
      <formula>$N6="Limitations missing"</formula>
    </cfRule>
  </conditionalFormatting>
  <conditionalFormatting sqref="F6:F65">
    <cfRule type="expression" priority="5" dxfId="1">
      <formula>$F6="Approved"</formula>
    </cfRule>
    <cfRule type="expression" priority="6" dxfId="5">
      <formula>$F6="Approved with limitations"</formula>
    </cfRule>
    <cfRule type="expression" priority="7" dxfId="0">
      <formula>$F6="Rejected"</formula>
    </cfRule>
    <cfRule type="expression" priority="8" dxfId="2">
      <formula>$F6="Pending"</formula>
    </cfRule>
    <cfRule type="expression" priority="9" dxfId="4">
      <formula>$F6="Deferred"</formula>
    </cfRule>
  </conditionalFormatting>
  <dataValidations count="3">
    <dataValidation sqref="B6:B65" showDropDown="0" showInputMessage="0" showErrorMessage="0" allowBlank="1" errorTitle="Invalid value" error="Select a value from the approved list." type="list">
      <formula1>=DecisionTypeList</formula1>
    </dataValidation>
    <dataValidation sqref="F6:F65" showDropDown="0" showInputMessage="0" showErrorMessage="0" allowBlank="1" errorTitle="Invalid value" error="Select a value from the approved list." type="list">
      <formula1>=DecisionOutcomeList</formula1>
    </dataValidation>
    <dataValidation sqref="M6:M65" showDropDown="0" showInputMessage="0" showErrorMessage="0" allowBlank="1" errorTitle="Invalid value" error="Select a value from the approved list." type="list">
      <formula1>=LaunchBlockingList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W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TaskStatusList</t>
        </is>
      </c>
      <c r="B1" t="inlineStr">
        <is>
          <t>YesNoTbdList</t>
        </is>
      </c>
      <c r="C1" t="inlineStr">
        <is>
          <t>YesNoList</t>
        </is>
      </c>
      <c r="D1" t="inlineStr">
        <is>
          <t>ServiceTypeList</t>
        </is>
      </c>
      <c r="E1" t="inlineStr">
        <is>
          <t>ProjectStatusList</t>
        </is>
      </c>
      <c r="F1" t="inlineStr">
        <is>
          <t>WorkstreamList</t>
        </is>
      </c>
      <c r="G1" t="inlineStr">
        <is>
          <t>RiskStatusList</t>
        </is>
      </c>
      <c r="H1" t="inlineStr">
        <is>
          <t>RiskResponseList</t>
        </is>
      </c>
      <c r="I1" t="inlineStr">
        <is>
          <t>BusinessImpactList</t>
        </is>
      </c>
      <c r="J1" t="inlineStr">
        <is>
          <t>ValidationActivityList</t>
        </is>
      </c>
      <c r="K1" t="inlineStr">
        <is>
          <t>DataAreaList</t>
        </is>
      </c>
      <c r="L1" t="inlineStr">
        <is>
          <t>ValidationResultList</t>
        </is>
      </c>
      <c r="M1" t="inlineStr">
        <is>
          <t>IssueSeverityList</t>
        </is>
      </c>
      <c r="N1" t="inlineStr">
        <is>
          <t>IssueClassificationList</t>
        </is>
      </c>
      <c r="O1" t="inlineStr">
        <is>
          <t>RetestResultList</t>
        </is>
      </c>
      <c r="P1" t="inlineStr">
        <is>
          <t>RedirectPriorityList</t>
        </is>
      </c>
      <c r="Q1" t="inlineStr">
        <is>
          <t>RedirectMethodList</t>
        </is>
      </c>
      <c r="R1" t="inlineStr">
        <is>
          <t>EnvironmentList</t>
        </is>
      </c>
      <c r="S1" t="inlineStr">
        <is>
          <t>RedirectTestResultList</t>
        </is>
      </c>
      <c r="T1" t="inlineStr">
        <is>
          <t>ChainLoopList</t>
        </is>
      </c>
      <c r="U1" t="inlineStr">
        <is>
          <t>DecisionTypeList</t>
        </is>
      </c>
      <c r="V1" t="inlineStr">
        <is>
          <t>DecisionOutcomeList</t>
        </is>
      </c>
      <c r="W1" t="inlineStr">
        <is>
          <t>LaunchBlockingList</t>
        </is>
      </c>
    </row>
    <row r="2">
      <c r="A2" t="inlineStr">
        <is>
          <t>Not started</t>
        </is>
      </c>
      <c r="B2" t="inlineStr">
        <is>
          <t>Yes</t>
        </is>
      </c>
      <c r="C2" t="inlineStr">
        <is>
          <t>Yes</t>
        </is>
      </c>
      <c r="D2" t="inlineStr">
        <is>
          <t>Standard Service</t>
        </is>
      </c>
      <c r="E2" t="inlineStr">
        <is>
          <t>Planning</t>
        </is>
      </c>
      <c r="F2" t="inlineStr">
        <is>
          <t>Preparation</t>
        </is>
      </c>
      <c r="G2" t="inlineStr">
        <is>
          <t>Open</t>
        </is>
      </c>
      <c r="H2" t="inlineStr">
        <is>
          <t>Reduce</t>
        </is>
      </c>
      <c r="I2" t="inlineStr">
        <is>
          <t>Data integrity</t>
        </is>
      </c>
      <c r="J2" t="inlineStr">
        <is>
          <t>Demo Migration</t>
        </is>
      </c>
      <c r="K2" t="inlineStr">
        <is>
          <t>Taxes</t>
        </is>
      </c>
      <c r="L2" t="inlineStr">
        <is>
          <t>Pass</t>
        </is>
      </c>
      <c r="M2" t="inlineStr">
        <is>
          <t>Informational</t>
        </is>
      </c>
      <c r="N2" t="inlineStr">
        <is>
          <t>Source access</t>
        </is>
      </c>
      <c r="O2" t="inlineStr">
        <is>
          <t>Pass</t>
        </is>
      </c>
      <c r="P2" t="inlineStr">
        <is>
          <t>Critical</t>
        </is>
      </c>
      <c r="Q2" t="inlineStr">
        <is>
          <t>Preserved URL</t>
        </is>
      </c>
      <c r="R2" t="inlineStr">
        <is>
          <t>Source production</t>
        </is>
      </c>
      <c r="S2" t="inlineStr">
        <is>
          <t>Pass</t>
        </is>
      </c>
      <c r="T2" t="inlineStr">
        <is>
          <t>No chain or loop</t>
        </is>
      </c>
      <c r="U2" t="inlineStr">
        <is>
          <t>Scope</t>
        </is>
      </c>
      <c r="V2" t="inlineStr">
        <is>
          <t>Pending</t>
        </is>
      </c>
      <c r="W2" t="inlineStr">
        <is>
          <t>Yes</t>
        </is>
      </c>
    </row>
    <row r="3">
      <c r="A3" t="inlineStr">
        <is>
          <t>In progress</t>
        </is>
      </c>
      <c r="B3" t="inlineStr">
        <is>
          <t>No</t>
        </is>
      </c>
      <c r="C3" t="inlineStr">
        <is>
          <t>No</t>
        </is>
      </c>
      <c r="D3" t="inlineStr">
        <is>
          <t>Managed Service</t>
        </is>
      </c>
      <c r="E3" t="inlineStr">
        <is>
          <t>Preparing</t>
        </is>
      </c>
      <c r="F3" t="inlineStr">
        <is>
          <t>Access</t>
        </is>
      </c>
      <c r="G3" t="inlineStr">
        <is>
          <t>Monitoring</t>
        </is>
      </c>
      <c r="H3" t="inlineStr">
        <is>
          <t>Accept</t>
        </is>
      </c>
      <c r="I3" t="inlineStr">
        <is>
          <t>Customer experience</t>
        </is>
      </c>
      <c r="J3" t="inlineStr">
        <is>
          <t>Full Migration</t>
        </is>
      </c>
      <c r="K3" t="inlineStr">
        <is>
          <t>Manufacturers</t>
        </is>
      </c>
      <c r="L3" t="inlineStr">
        <is>
          <t>Pass with accepted limitations</t>
        </is>
      </c>
      <c r="M3" t="inlineStr">
        <is>
          <t>Minor</t>
        </is>
      </c>
      <c r="N3" t="inlineStr">
        <is>
          <t>Unsupported migration-path behavior</t>
        </is>
      </c>
      <c r="O3" t="inlineStr">
        <is>
          <t>Fail</t>
        </is>
      </c>
      <c r="P3" t="inlineStr">
        <is>
          <t>High</t>
        </is>
      </c>
      <c r="Q3" t="inlineStr">
        <is>
          <t>Target-native redirect</t>
        </is>
      </c>
      <c r="R3" t="inlineStr">
        <is>
          <t>Target staging</t>
        </is>
      </c>
      <c r="S3" t="inlineStr">
        <is>
          <t>Fail</t>
        </is>
      </c>
      <c r="T3" t="inlineStr">
        <is>
          <t>Chain detected</t>
        </is>
      </c>
      <c r="U3" t="inlineStr">
        <is>
          <t>Exclusion</t>
        </is>
      </c>
      <c r="V3" t="inlineStr">
        <is>
          <t>Approved</t>
        </is>
      </c>
      <c r="W3" t="inlineStr">
        <is>
          <t>No</t>
        </is>
      </c>
    </row>
    <row r="4">
      <c r="A4" t="inlineStr">
        <is>
          <t>Blocked</t>
        </is>
      </c>
      <c r="B4" t="inlineStr">
        <is>
          <t>To be confirmed</t>
        </is>
      </c>
      <c r="D4" t="inlineStr">
        <is>
          <t>Custom Service</t>
        </is>
      </c>
      <c r="E4" t="inlineStr">
        <is>
          <t>Configuring</t>
        </is>
      </c>
      <c r="F4" t="inlineStr">
        <is>
          <t>Scope</t>
        </is>
      </c>
      <c r="G4" t="inlineStr">
        <is>
          <t>Mitigating</t>
        </is>
      </c>
      <c r="H4" t="inlineStr">
        <is>
          <t>Avoid</t>
        </is>
      </c>
      <c r="I4" t="inlineStr">
        <is>
          <t>SEO and URLs</t>
        </is>
      </c>
      <c r="J4" t="inlineStr">
        <is>
          <t>Continue the Migration with the Last Used Configuration</t>
        </is>
      </c>
      <c r="K4" t="inlineStr">
        <is>
          <t>Categories</t>
        </is>
      </c>
      <c r="L4" t="inlineStr">
        <is>
          <t>Fail</t>
        </is>
      </c>
      <c r="M4" t="inlineStr">
        <is>
          <t>Moderate</t>
        </is>
      </c>
      <c r="N4" t="inlineStr">
        <is>
          <t>Configuration</t>
        </is>
      </c>
      <c r="O4" t="inlineStr">
        <is>
          <t>Not tested</t>
        </is>
      </c>
      <c r="P4" t="inlineStr">
        <is>
          <t>Medium</t>
        </is>
      </c>
      <c r="Q4" t="inlineStr">
        <is>
          <t>Manual redirect</t>
        </is>
      </c>
      <c r="R4" t="inlineStr">
        <is>
          <t>Target production</t>
        </is>
      </c>
      <c r="S4" t="inlineStr">
        <is>
          <t>Not tested</t>
        </is>
      </c>
      <c r="T4" t="inlineStr">
        <is>
          <t>Loop detected</t>
        </is>
      </c>
      <c r="U4" t="inlineStr">
        <is>
          <t>Mapping</t>
        </is>
      </c>
      <c r="V4" t="inlineStr">
        <is>
          <t>Approved with limitations</t>
        </is>
      </c>
    </row>
    <row r="5">
      <c r="A5" t="inlineStr">
        <is>
          <t>Completed</t>
        </is>
      </c>
      <c r="E5" t="inlineStr">
        <is>
          <t>Demo validation</t>
        </is>
      </c>
      <c r="F5" t="inlineStr">
        <is>
          <t>Configuration</t>
        </is>
      </c>
      <c r="G5" t="inlineStr">
        <is>
          <t>Accepted</t>
        </is>
      </c>
      <c r="H5" t="inlineStr">
        <is>
          <t>Transfer</t>
        </is>
      </c>
      <c r="I5" t="inlineStr">
        <is>
          <t>Orders and operations</t>
        </is>
      </c>
      <c r="J5" t="inlineStr">
        <is>
          <t>Continue the Migration with a New Configuration</t>
        </is>
      </c>
      <c r="K5" t="inlineStr">
        <is>
          <t>Products</t>
        </is>
      </c>
      <c r="L5" t="inlineStr">
        <is>
          <t>Not applicable</t>
        </is>
      </c>
      <c r="M5" t="inlineStr">
        <is>
          <t>High</t>
        </is>
      </c>
      <c r="N5" t="inlineStr">
        <is>
          <t>Mapping</t>
        </is>
      </c>
      <c r="O5" t="inlineStr">
        <is>
          <t>Not applicable</t>
        </is>
      </c>
      <c r="P5" t="inlineStr">
        <is>
          <t>Low</t>
        </is>
      </c>
      <c r="Q5" t="inlineStr">
        <is>
          <t>External routing</t>
        </is>
      </c>
      <c r="R5" t="inlineStr">
        <is>
          <t>External routing</t>
        </is>
      </c>
      <c r="S5" t="inlineStr">
        <is>
          <t>Not applicable</t>
        </is>
      </c>
      <c r="T5" t="inlineStr">
        <is>
          <t>Not tested</t>
        </is>
      </c>
      <c r="U5" t="inlineStr">
        <is>
          <t>Additional Option</t>
        </is>
      </c>
      <c r="V5" t="inlineStr">
        <is>
          <t>Rejected</t>
        </is>
      </c>
    </row>
    <row r="6">
      <c r="A6" t="inlineStr">
        <is>
          <t>Deferred</t>
        </is>
      </c>
      <c r="E6" t="inlineStr">
        <is>
          <t>Full Migration</t>
        </is>
      </c>
      <c r="F6" t="inlineStr">
        <is>
          <t>Demo Migration</t>
        </is>
      </c>
      <c r="G6" t="inlineStr">
        <is>
          <t>Closed</t>
        </is>
      </c>
      <c r="H6" t="inlineStr">
        <is>
          <t>Close</t>
        </is>
      </c>
      <c r="I6" t="inlineStr">
        <is>
          <t>Timeline</t>
        </is>
      </c>
      <c r="J6" t="inlineStr">
        <is>
          <t>Perform a New Migration</t>
        </is>
      </c>
      <c r="K6" t="inlineStr">
        <is>
          <t>Customers</t>
        </is>
      </c>
      <c r="L6" t="inlineStr">
        <is>
          <t>Not tested</t>
        </is>
      </c>
      <c r="M6" t="inlineStr">
        <is>
          <t>Critical</t>
        </is>
      </c>
      <c r="N6" t="inlineStr">
        <is>
          <t>Add-on</t>
        </is>
      </c>
      <c r="Q6" t="inlineStr">
        <is>
          <t>Accepted no redirect</t>
        </is>
      </c>
      <c r="T6" t="inlineStr">
        <is>
          <t>Not applicable</t>
        </is>
      </c>
      <c r="U6" t="inlineStr">
        <is>
          <t>Add-on</t>
        </is>
      </c>
      <c r="V6" t="inlineStr">
        <is>
          <t>Deferred</t>
        </is>
      </c>
    </row>
    <row r="7">
      <c r="A7" t="inlineStr">
        <is>
          <t>Not applicable</t>
        </is>
      </c>
      <c r="E7" t="inlineStr">
        <is>
          <t>Full Migration validation</t>
        </is>
      </c>
      <c r="F7" t="inlineStr">
        <is>
          <t>Validation</t>
        </is>
      </c>
      <c r="I7" t="inlineStr">
        <is>
          <t>Compliance and privacy</t>
        </is>
      </c>
      <c r="J7" t="inlineStr">
        <is>
          <t>Launch readiness</t>
        </is>
      </c>
      <c r="K7" t="inlineStr">
        <is>
          <t>Orders</t>
        </is>
      </c>
      <c r="N7" t="inlineStr">
        <is>
          <t>Approved Customization</t>
        </is>
      </c>
      <c r="U7" t="inlineStr">
        <is>
          <t>Approved Customization</t>
        </is>
      </c>
      <c r="V7" t="inlineStr">
        <is>
          <t>Not applicable</t>
        </is>
      </c>
    </row>
    <row r="8">
      <c r="E8" t="inlineStr">
        <is>
          <t>Launch readiness</t>
        </is>
      </c>
      <c r="F8" t="inlineStr">
        <is>
          <t>Decision</t>
        </is>
      </c>
      <c r="I8" t="inlineStr">
        <is>
          <t>Integration</t>
        </is>
      </c>
      <c r="J8" t="inlineStr">
        <is>
          <t>Post-launch monitoring</t>
        </is>
      </c>
      <c r="K8" t="inlineStr">
        <is>
          <t>Reviews</t>
        </is>
      </c>
      <c r="N8" t="inlineStr">
        <is>
          <t>Target data model</t>
        </is>
      </c>
      <c r="U8" t="inlineStr">
        <is>
          <t>Accepted limitation</t>
        </is>
      </c>
    </row>
    <row r="9">
      <c r="E9" t="inlineStr">
        <is>
          <t>Launched</t>
        </is>
      </c>
      <c r="F9" t="inlineStr">
        <is>
          <t>Full Migration</t>
        </is>
      </c>
      <c r="I9" t="inlineStr">
        <is>
          <t>Target-store readiness</t>
        </is>
      </c>
      <c r="K9" t="inlineStr">
        <is>
          <t>Coupons</t>
        </is>
      </c>
      <c r="N9" t="inlineStr">
        <is>
          <t>Target-store presentation</t>
        </is>
      </c>
      <c r="U9" t="inlineStr">
        <is>
          <t>Risk treatment</t>
        </is>
      </c>
    </row>
    <row r="10">
      <c r="E10" t="inlineStr">
        <is>
          <t>Post-launch monitoring</t>
        </is>
      </c>
      <c r="F10" t="inlineStr">
        <is>
          <t>Launch readiness</t>
        </is>
      </c>
      <c r="I10" t="inlineStr">
        <is>
          <t>Service scope</t>
        </is>
      </c>
      <c r="K10" t="inlineStr">
        <is>
          <t>CMS Pages</t>
        </is>
      </c>
      <c r="N10" t="inlineStr">
        <is>
          <t>External system</t>
        </is>
      </c>
      <c r="U10" t="inlineStr">
        <is>
          <t>Full Migration</t>
        </is>
      </c>
    </row>
    <row r="11">
      <c r="E11" t="inlineStr">
        <is>
          <t>Closed</t>
        </is>
      </c>
      <c r="F11" t="inlineStr">
        <is>
          <t>Launch</t>
        </is>
      </c>
      <c r="K11" t="inlineStr">
        <is>
          <t>Blog Posts</t>
        </is>
      </c>
      <c r="N11" t="inlineStr">
        <is>
          <t>Data quality</t>
        </is>
      </c>
      <c r="U11" t="inlineStr">
        <is>
          <t>Launch readiness</t>
        </is>
      </c>
    </row>
    <row r="12">
      <c r="E12" t="inlineStr">
        <is>
          <t>On hold</t>
        </is>
      </c>
      <c r="F12" t="inlineStr">
        <is>
          <t>Post-launch monitoring</t>
        </is>
      </c>
      <c r="K12" t="inlineStr">
        <is>
          <t>Images and media</t>
        </is>
      </c>
      <c r="N12" t="inlineStr">
        <is>
          <t>Other</t>
        </is>
      </c>
      <c r="U12" t="inlineStr">
        <is>
          <t>Go-live</t>
        </is>
      </c>
    </row>
    <row r="13">
      <c r="F13" t="inlineStr">
        <is>
          <t>Custom Service</t>
        </is>
      </c>
      <c r="K13" t="inlineStr">
        <is>
          <t>URLs and redirects</t>
        </is>
      </c>
      <c r="U13" t="inlineStr">
        <is>
          <t>Post-launch closure</t>
        </is>
      </c>
    </row>
    <row r="14">
      <c r="K14" t="inlineStr">
        <is>
          <t>Checkout</t>
        </is>
      </c>
    </row>
    <row r="15">
      <c r="K15" t="inlineStr">
        <is>
          <t>Storefront navigation</t>
        </is>
      </c>
    </row>
    <row r="16">
      <c r="K16" t="inlineStr">
        <is>
          <t>Target configuration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2026-08-17T10:03:38Z</dcterms:created>
  <dcterms:modified xmlns:dcterms="http://purl.org/dc/terms/" xmlns:xsi="http://www.w3.org/2001/XMLSchema-instance" xsi:type="dcterms:W3CDTF">2026-08-17T10:03:38Z</dcterms:modified>
</cp:coreProperties>
</file>